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L93" i="3" l="1"/>
  <c r="K93" i="3"/>
  <c r="J93" i="3"/>
  <c r="F93" i="3"/>
  <c r="E93" i="3"/>
  <c r="D93" i="3"/>
  <c r="L84" i="3"/>
  <c r="K84" i="3"/>
  <c r="J84" i="3"/>
  <c r="O83" i="3" s="1"/>
  <c r="F84" i="3"/>
  <c r="E84" i="3"/>
  <c r="D84" i="3"/>
  <c r="L83" i="3"/>
  <c r="K83" i="3"/>
  <c r="J83" i="3"/>
  <c r="F83" i="3"/>
  <c r="E83" i="3"/>
  <c r="D83" i="3"/>
  <c r="N83" i="3" l="1"/>
  <c r="N84" i="3"/>
  <c r="O85" i="3"/>
  <c r="N85" i="3"/>
  <c r="O84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<sst xmlns="http://schemas.openxmlformats.org/spreadsheetml/2006/main" count="229" uniqueCount="107">
  <si>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</si>
  <si>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</si>
  <si>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</si>
  <si>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</si>
  <si>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</si>
  <si>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</si>
  <si>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</si>
  <si>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</si>
  <si>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</si>
  <si>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</si>
  <si>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</si>
  <si>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</si>
  <si>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</si>
  <si>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</si>
  <si>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</si>
  <si>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</si>
  <si>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</si>
  <si>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</si>
  <si>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</si>
  <si>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</si>
  <si>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</si>
  <si>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</si>
  <si>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</si>
  <si>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</si>
  <si>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</si>
  <si>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</si>
  <si>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</si>
  <si>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</si>
  <si>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</si>
  <si>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</si>
  <si>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</si>
  <si>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</si>
  <si>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</si>
  <si>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</si>
  <si>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</si>
  <si>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</si>
  <si>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</si>
  <si>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</si>
  <si>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110 кВ Нифантово</t>
  </si>
  <si>
    <t xml:space="preserve"> 0,23 Нифантово ТСН 1 ао RS</t>
  </si>
  <si>
    <t xml:space="preserve"> 0,23 Нифантово ТСН 2 ао RS</t>
  </si>
  <si>
    <t xml:space="preserve"> 10 Нифантово Т 1 ап RS</t>
  </si>
  <si>
    <t xml:space="preserve"> 10 Нифантово Т 2 ап RS</t>
  </si>
  <si>
    <t xml:space="preserve"> 10 Нифантово-Аристово ао RS</t>
  </si>
  <si>
    <t xml:space="preserve"> 10 Нифантово-Добрец ао RS</t>
  </si>
  <si>
    <t xml:space="preserve"> 10 Нифантово-Ершово ао RS</t>
  </si>
  <si>
    <t xml:space="preserve"> 10 Нифантово-Заря 1 ао RS</t>
  </si>
  <si>
    <t xml:space="preserve"> 10 Нифантово-Заря 2 ао RS</t>
  </si>
  <si>
    <t xml:space="preserve"> 10 Нифантово-Катодная ао RS</t>
  </si>
  <si>
    <t xml:space="preserve"> 10 Нифантово-Льнозавод ао RS</t>
  </si>
  <si>
    <t xml:space="preserve"> 10 Нифантово-Парк 1 ао RS</t>
  </si>
  <si>
    <t xml:space="preserve"> 10 Нифантово-Парк 2 ао RS</t>
  </si>
  <si>
    <t xml:space="preserve"> 10 Нифантово-Поселок ао RS</t>
  </si>
  <si>
    <t xml:space="preserve"> 10 Нифантово-ПТФ 1 ао RS</t>
  </si>
  <si>
    <t xml:space="preserve"> 10 Нифантово-ПТФ 2 ао RS</t>
  </si>
  <si>
    <t xml:space="preserve"> 10 Нифантово-ПТФ 3 ао RS</t>
  </si>
  <si>
    <t xml:space="preserve"> 10 Нифантово-ПТФ 4 ао RS</t>
  </si>
  <si>
    <t xml:space="preserve"> 10 Нифантово-ПТФ 5 ао RS</t>
  </si>
  <si>
    <t xml:space="preserve"> 10 Нифантово-ПТФ 6 ао RS</t>
  </si>
  <si>
    <t xml:space="preserve"> 10 Нифантово-Тырканово ао RS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</si>
  <si>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</si>
  <si>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</si>
  <si>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</si>
  <si>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</si>
  <si>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</si>
  <si>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</si>
  <si>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</si>
  <si>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</si>
  <si>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</si>
  <si>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</si>
  <si>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</si>
  <si>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</si>
  <si>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</si>
  <si>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 вн, кВт</t>
  </si>
  <si>
    <t>P кз вс, кВт</t>
  </si>
  <si>
    <t>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</si>
  <si>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</si>
  <si>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</si>
  <si>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</si>
  <si>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</si>
  <si>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</si>
  <si>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</si>
  <si>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P</t>
  </si>
  <si>
    <t>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</si>
  <si>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</si>
  <si>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</si>
  <si>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</si>
  <si>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</si>
  <si>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</si>
  <si>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</si>
  <si>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</si>
  <si>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</si>
  <si>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</si>
  <si>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</si>
  <si>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</si>
  <si>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</si>
  <si>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</si>
  <si>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t>ΔP, кВт</t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</si>
  <si>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</si>
  <si>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</si>
  <si>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</si>
  <si>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</si>
  <si>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</si>
  <si>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</si>
  <si>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</si>
  <si>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</si>
  <si>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Потери в трансформаторах  в режимный день  16.06.2021 г. г. по ПС Нифантово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</si>
</sst>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4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4" fontId="2" fillId="2" borderId="26" xfId="0" applyNumberFormat="1" applyFont="1" applyFill="1" applyBorder="1"/>
    <xf numFmtId="4" fontId="2" fillId="2" borderId="0" xfId="0" applyNumberFormat="1" applyFont="1" applyFill="1"/>
    <xf numFmtId="0" fontId="2" fillId="2" borderId="0" xfId="0" applyFont="1" applyFill="1"/>
    <xf numFmtId="0" fontId="0" fillId="2" borderId="0" xfId="0" applyFill="1"/>
    <xf numFmtId="0" fontId="13" fillId="0" borderId="0" xfId="0" applyFont="1"/>
    <xf numFmtId="0" fontId="0" fillId="0" borderId="0" xfId="0" applyFill="1" applyBorder="1" applyAlignment="1"/>
    <xf numFmtId="0" fontId="13" fillId="0" borderId="7" xfId="0" applyFont="1" applyFill="1" applyBorder="1" applyAlignment="1">
      <alignment horizontal="center" vertical="center" wrapText="1"/>
    </xf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4" borderId="21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/>
    </xf>
    <xf numFmtId="0" fontId="13" fillId="4" borderId="24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166" fontId="0" fillId="0" borderId="0" xfId="0" applyNumberFormat="1"/>
    <xf numFmtId="2" fontId="0" fillId="5" borderId="26" xfId="0" applyNumberForma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3" fillId="4" borderId="28" xfId="0" applyFont="1" applyFill="1" applyBorder="1" applyAlignment="1">
      <alignment horizontal="center" vertical="center" wrapText="1"/>
    </xf>
    <xf numFmtId="2" fontId="0" fillId="5" borderId="29" xfId="0" applyNumberForma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left" vertical="center" wrapText="1"/>
    </xf>
    <xf numFmtId="0" fontId="13" fillId="4" borderId="4" xfId="0" applyFont="1" applyFill="1" applyBorder="1" applyAlignment="1">
      <alignment horizontal="center" vertical="center" wrapText="1"/>
    </xf>
    <xf numFmtId="166" fontId="13" fillId="6" borderId="11" xfId="0" applyNumberFormat="1" applyFont="1" applyFill="1" applyBorder="1" applyAlignment="1">
      <alignment horizontal="center" vertical="center"/>
    </xf>
    <xf numFmtId="0" fontId="13" fillId="4" borderId="27" xfId="0" applyFont="1" applyFill="1" applyBorder="1" applyAlignment="1">
      <alignment horizontal="left" vertical="center" wrapText="1"/>
    </xf>
    <xf numFmtId="166" fontId="13" fillId="6" borderId="29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5" borderId="29" xfId="0" applyFill="1" applyBorder="1" applyAlignment="1">
      <alignment horizontal="center" vertical="center"/>
    </xf>
    <xf numFmtId="0" fontId="13" fillId="4" borderId="37" xfId="0" applyFont="1" applyFill="1" applyBorder="1" applyAlignment="1">
      <alignment horizontal="left" vertical="center" wrapText="1"/>
    </xf>
    <xf numFmtId="0" fontId="13" fillId="4" borderId="35" xfId="0" applyFont="1" applyFill="1" applyBorder="1" applyAlignment="1">
      <alignment horizontal="left" vertical="center" wrapText="1"/>
    </xf>
    <xf numFmtId="0" fontId="13" fillId="4" borderId="36" xfId="0" applyFont="1" applyFill="1" applyBorder="1" applyAlignment="1">
      <alignment horizontal="left" vertical="center" wrapText="1"/>
    </xf>
    <xf numFmtId="0" fontId="13" fillId="4" borderId="34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3" borderId="31" xfId="0" applyFont="1" applyFill="1" applyBorder="1" applyAlignment="1">
      <alignment horizontal="center" vertical="center" wrapText="1"/>
    </xf>
    <xf numFmtId="0" fontId="13" fillId="3" borderId="3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100"/>
  <sheetViews>
    <sheetView tabSelected="1" workbookViewId="0">
      <pane xSplit="1" ySplit="6" topLeftCell="K7" activePane="bottomRight" state="frozen"/>
      <selection pane="topRight" activeCell="B1" sqref="B1"/>
      <selection pane="bottomLeft" activeCell="A7" sqref="A7"/>
      <selection pane="bottomRight" activeCell="S4" sqref="S4"/>
    </sheetView>
  </sheetViews>
  <sheetFormatPr defaultRowHeight="12.75" x14ac:dyDescent="0.2"/>
  <cols>
    <col min="1" max="1" width="11.5703125" style="1" customWidth="1"/>
    <col min="2" max="53" width="18.7109375" style="45" customWidth="1"/>
    <col min="54" max="16384" width="9.140625" style="1"/>
  </cols>
  <sheetData>
    <row r="1" spans="1:53" x14ac:dyDescent="0.2">
      <c r="A1" s="42"/>
    </row>
    <row r="2" spans="1:53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3" ht="15.75" x14ac:dyDescent="0.25">
      <c r="A3" s="42"/>
      <c r="B3" s="53" t="str">
        <f>IF(isOV="","",isOV)</f>
        <v/>
      </c>
    </row>
    <row r="4" spans="1:53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34" t="s">
        <v>36</v>
      </c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</row>
    <row r="5" spans="1:53" s="51" customFormat="1" ht="16.5" thickBot="1" x14ac:dyDescent="0.3">
      <c r="A5" s="43" t="str">
        <f>IF(group="","",group)</f>
        <v>ПС 110 кВ Нифантово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35" t="s">
        <v>37</v>
      </c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</row>
    <row r="6" spans="1:53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1" t="s">
        <v>59</v>
      </c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</row>
    <row r="7" spans="1:53" x14ac:dyDescent="0.2">
      <c r="A7" s="72" t="s">
        <v>3</v>
      </c>
      <c r="B7" s="73">
        <v>0.51600000000000001</v>
      </c>
      <c r="C7" s="73">
        <v>0.216</v>
      </c>
      <c r="D7" s="73">
        <v>2550</v>
      </c>
      <c r="E7" s="73">
        <v>2022</v>
      </c>
      <c r="F7" s="73">
        <v>256</v>
      </c>
      <c r="G7" s="73">
        <v>7.5</v>
      </c>
      <c r="H7" s="73">
        <v>117.2</v>
      </c>
      <c r="I7" s="73">
        <v>69.2</v>
      </c>
      <c r="J7" s="73">
        <v>255.9</v>
      </c>
      <c r="K7" s="73">
        <v>0.2</v>
      </c>
      <c r="L7" s="73">
        <v>7.2</v>
      </c>
      <c r="M7" s="73">
        <v>1772.4</v>
      </c>
      <c r="N7" s="73">
        <v>459.2</v>
      </c>
      <c r="O7" s="73">
        <v>209.4</v>
      </c>
      <c r="P7" s="73">
        <v>359.2</v>
      </c>
      <c r="Q7" s="73">
        <v>19.600000000000001</v>
      </c>
      <c r="R7" s="73">
        <v>141</v>
      </c>
      <c r="S7" s="73">
        <v>485.6</v>
      </c>
      <c r="T7" s="73">
        <v>11.4</v>
      </c>
      <c r="U7" s="73">
        <v>343.6</v>
      </c>
      <c r="V7" s="74">
        <v>94.5</v>
      </c>
    </row>
    <row r="8" spans="1:53" x14ac:dyDescent="0.2">
      <c r="A8" s="75" t="s">
        <v>4</v>
      </c>
      <c r="B8" s="76">
        <v>0.51600000000000001</v>
      </c>
      <c r="C8" s="76">
        <v>0.216</v>
      </c>
      <c r="D8" s="76">
        <v>2262</v>
      </c>
      <c r="E8" s="76">
        <v>1944</v>
      </c>
      <c r="F8" s="76">
        <v>223.8</v>
      </c>
      <c r="G8" s="76">
        <v>6.9</v>
      </c>
      <c r="H8" s="76">
        <v>105.8</v>
      </c>
      <c r="I8" s="76">
        <v>42</v>
      </c>
      <c r="J8" s="76">
        <v>231</v>
      </c>
      <c r="K8" s="76">
        <v>0.2</v>
      </c>
      <c r="L8" s="76">
        <v>7.2</v>
      </c>
      <c r="M8" s="76">
        <v>1527.6000000000001</v>
      </c>
      <c r="N8" s="76">
        <v>456.8</v>
      </c>
      <c r="O8" s="76">
        <v>195.6</v>
      </c>
      <c r="P8" s="76">
        <v>356.8</v>
      </c>
      <c r="Q8" s="76">
        <v>19.600000000000001</v>
      </c>
      <c r="R8" s="76">
        <v>138</v>
      </c>
      <c r="S8" s="76">
        <v>491.2</v>
      </c>
      <c r="T8" s="76">
        <v>11.4</v>
      </c>
      <c r="U8" s="76">
        <v>336.2</v>
      </c>
      <c r="V8" s="77">
        <v>87</v>
      </c>
    </row>
    <row r="9" spans="1:53" x14ac:dyDescent="0.2">
      <c r="A9" s="75" t="s">
        <v>5</v>
      </c>
      <c r="B9" s="76">
        <v>0.51600000000000001</v>
      </c>
      <c r="C9" s="76">
        <v>0.20400000000000001</v>
      </c>
      <c r="D9" s="76">
        <v>2428</v>
      </c>
      <c r="E9" s="76">
        <v>1930</v>
      </c>
      <c r="F9" s="76">
        <v>214.20000000000002</v>
      </c>
      <c r="G9" s="76">
        <v>7.2</v>
      </c>
      <c r="H9" s="76">
        <v>105.2</v>
      </c>
      <c r="I9" s="76">
        <v>50</v>
      </c>
      <c r="J9" s="76">
        <v>222.6</v>
      </c>
      <c r="K9" s="76">
        <v>0</v>
      </c>
      <c r="L9" s="76">
        <v>7.2</v>
      </c>
      <c r="M9" s="76">
        <v>1694.4</v>
      </c>
      <c r="N9" s="76">
        <v>491.2</v>
      </c>
      <c r="O9" s="76">
        <v>189.20000000000002</v>
      </c>
      <c r="P9" s="76">
        <v>357.2</v>
      </c>
      <c r="Q9" s="76">
        <v>19.600000000000001</v>
      </c>
      <c r="R9" s="76">
        <v>138.6</v>
      </c>
      <c r="S9" s="76">
        <v>484.40000000000003</v>
      </c>
      <c r="T9" s="76">
        <v>11.4</v>
      </c>
      <c r="U9" s="76">
        <v>326.60000000000002</v>
      </c>
      <c r="V9" s="77">
        <v>72.3</v>
      </c>
    </row>
    <row r="10" spans="1:53" s="109" customFormat="1" x14ac:dyDescent="0.2">
      <c r="A10" s="105" t="s">
        <v>6</v>
      </c>
      <c r="B10" s="106">
        <v>0.52800000000000002</v>
      </c>
      <c r="C10" s="106">
        <v>0.216</v>
      </c>
      <c r="D10" s="106">
        <v>2402</v>
      </c>
      <c r="E10" s="106">
        <v>1922</v>
      </c>
      <c r="F10" s="106">
        <v>216.20000000000002</v>
      </c>
      <c r="G10" s="106">
        <v>7.5</v>
      </c>
      <c r="H10" s="106">
        <v>89</v>
      </c>
      <c r="I10" s="106">
        <v>36</v>
      </c>
      <c r="J10" s="106">
        <v>210.3</v>
      </c>
      <c r="K10" s="106">
        <v>0.2</v>
      </c>
      <c r="L10" s="106">
        <v>6.8</v>
      </c>
      <c r="M10" s="106">
        <v>1700.4</v>
      </c>
      <c r="N10" s="106">
        <v>517.6</v>
      </c>
      <c r="O10" s="106">
        <v>167.4</v>
      </c>
      <c r="P10" s="106">
        <v>356.40000000000003</v>
      </c>
      <c r="Q10" s="106">
        <v>20</v>
      </c>
      <c r="R10" s="106">
        <v>139.80000000000001</v>
      </c>
      <c r="S10" s="106">
        <v>481.2</v>
      </c>
      <c r="T10" s="106">
        <v>11.4</v>
      </c>
      <c r="U10" s="106">
        <v>320.2</v>
      </c>
      <c r="V10" s="107">
        <v>72.3</v>
      </c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</row>
    <row r="11" spans="1:53" x14ac:dyDescent="0.2">
      <c r="A11" s="75" t="s">
        <v>7</v>
      </c>
      <c r="B11" s="76">
        <v>0.52800000000000002</v>
      </c>
      <c r="C11" s="76">
        <v>0.216</v>
      </c>
      <c r="D11" s="76">
        <v>2126</v>
      </c>
      <c r="E11" s="76">
        <v>1882</v>
      </c>
      <c r="F11" s="76">
        <v>222.6</v>
      </c>
      <c r="G11" s="76">
        <v>7.5</v>
      </c>
      <c r="H11" s="76">
        <v>93.600000000000009</v>
      </c>
      <c r="I11" s="76">
        <v>34.800000000000004</v>
      </c>
      <c r="J11" s="76">
        <v>213.9</v>
      </c>
      <c r="K11" s="76">
        <v>0.2</v>
      </c>
      <c r="L11" s="76">
        <v>6</v>
      </c>
      <c r="M11" s="76">
        <v>1414.8</v>
      </c>
      <c r="N11" s="76">
        <v>452.8</v>
      </c>
      <c r="O11" s="76">
        <v>173.8</v>
      </c>
      <c r="P11" s="76">
        <v>362</v>
      </c>
      <c r="Q11" s="76">
        <v>20.400000000000002</v>
      </c>
      <c r="R11" s="76">
        <v>139.80000000000001</v>
      </c>
      <c r="S11" s="76">
        <v>479.2</v>
      </c>
      <c r="T11" s="76">
        <v>11.4</v>
      </c>
      <c r="U11" s="76">
        <v>326.8</v>
      </c>
      <c r="V11" s="77">
        <v>75.3</v>
      </c>
    </row>
    <row r="12" spans="1:53" x14ac:dyDescent="0.2">
      <c r="A12" s="75" t="s">
        <v>8</v>
      </c>
      <c r="B12" s="76">
        <v>0.51600000000000001</v>
      </c>
      <c r="C12" s="76">
        <v>0.216</v>
      </c>
      <c r="D12" s="76">
        <v>2356</v>
      </c>
      <c r="E12" s="76">
        <v>1982</v>
      </c>
      <c r="F12" s="76">
        <v>238.8</v>
      </c>
      <c r="G12" s="76">
        <v>7.8</v>
      </c>
      <c r="H12" s="76">
        <v>101</v>
      </c>
      <c r="I12" s="76">
        <v>113.60000000000001</v>
      </c>
      <c r="J12" s="76">
        <v>230.4</v>
      </c>
      <c r="K12" s="76">
        <v>0</v>
      </c>
      <c r="L12" s="76">
        <v>6</v>
      </c>
      <c r="M12" s="76">
        <v>1543.2</v>
      </c>
      <c r="N12" s="76">
        <v>488.8</v>
      </c>
      <c r="O12" s="76">
        <v>191.4</v>
      </c>
      <c r="P12" s="76">
        <v>350.8</v>
      </c>
      <c r="Q12" s="76">
        <v>20</v>
      </c>
      <c r="R12" s="76">
        <v>147.6</v>
      </c>
      <c r="S12" s="76">
        <v>480</v>
      </c>
      <c r="T12" s="76">
        <v>11.6</v>
      </c>
      <c r="U12" s="76">
        <v>339.6</v>
      </c>
      <c r="V12" s="77">
        <v>84.3</v>
      </c>
    </row>
    <row r="13" spans="1:53" x14ac:dyDescent="0.2">
      <c r="A13" s="75" t="s">
        <v>9</v>
      </c>
      <c r="B13" s="76">
        <v>0.52800000000000002</v>
      </c>
      <c r="C13" s="76">
        <v>0.216</v>
      </c>
      <c r="D13" s="76">
        <v>2338</v>
      </c>
      <c r="E13" s="76">
        <v>2224</v>
      </c>
      <c r="F13" s="76">
        <v>265.60000000000002</v>
      </c>
      <c r="G13" s="76">
        <v>10.8</v>
      </c>
      <c r="H13" s="76">
        <v>123</v>
      </c>
      <c r="I13" s="76">
        <v>152.4</v>
      </c>
      <c r="J13" s="76">
        <v>275.7</v>
      </c>
      <c r="K13" s="76">
        <v>0.2</v>
      </c>
      <c r="L13" s="76">
        <v>5.6000000000000005</v>
      </c>
      <c r="M13" s="76">
        <v>1383.6000000000001</v>
      </c>
      <c r="N13" s="76">
        <v>460</v>
      </c>
      <c r="O13" s="76">
        <v>236.4</v>
      </c>
      <c r="P13" s="76">
        <v>345.2</v>
      </c>
      <c r="Q13" s="76">
        <v>22.400000000000002</v>
      </c>
      <c r="R13" s="76">
        <v>219.6</v>
      </c>
      <c r="S13" s="76">
        <v>574.4</v>
      </c>
      <c r="T13" s="76">
        <v>11.6</v>
      </c>
      <c r="U13" s="76">
        <v>389.8</v>
      </c>
      <c r="V13" s="77">
        <v>105.60000000000001</v>
      </c>
    </row>
    <row r="14" spans="1:53" x14ac:dyDescent="0.2">
      <c r="A14" s="75" t="s">
        <v>10</v>
      </c>
      <c r="B14" s="76">
        <v>0.52800000000000002</v>
      </c>
      <c r="C14" s="76">
        <v>0.216</v>
      </c>
      <c r="D14" s="76">
        <v>1880</v>
      </c>
      <c r="E14" s="76">
        <v>2442</v>
      </c>
      <c r="F14" s="76">
        <v>336.8</v>
      </c>
      <c r="G14" s="76">
        <v>12.9</v>
      </c>
      <c r="H14" s="76">
        <v>146.6</v>
      </c>
      <c r="I14" s="76">
        <v>157.6</v>
      </c>
      <c r="J14" s="76">
        <v>343.5</v>
      </c>
      <c r="K14" s="76">
        <v>0</v>
      </c>
      <c r="L14" s="76">
        <v>12</v>
      </c>
      <c r="M14" s="76">
        <v>847.2</v>
      </c>
      <c r="N14" s="76">
        <v>339.2</v>
      </c>
      <c r="O14" s="76">
        <v>289.8</v>
      </c>
      <c r="P14" s="76">
        <v>326.8</v>
      </c>
      <c r="Q14" s="76">
        <v>27.2</v>
      </c>
      <c r="R14" s="76">
        <v>244.8</v>
      </c>
      <c r="S14" s="76">
        <v>647.6</v>
      </c>
      <c r="T14" s="76">
        <v>11.6</v>
      </c>
      <c r="U14" s="76">
        <v>471.8</v>
      </c>
      <c r="V14" s="77">
        <v>125.7</v>
      </c>
    </row>
    <row r="15" spans="1:53" x14ac:dyDescent="0.2">
      <c r="A15" s="75" t="s">
        <v>11</v>
      </c>
      <c r="B15" s="76">
        <v>0.51600000000000001</v>
      </c>
      <c r="C15" s="76">
        <v>0.216</v>
      </c>
      <c r="D15" s="76">
        <v>2218</v>
      </c>
      <c r="E15" s="76">
        <v>2630</v>
      </c>
      <c r="F15" s="76">
        <v>370.40000000000003</v>
      </c>
      <c r="G15" s="76">
        <v>13.8</v>
      </c>
      <c r="H15" s="76">
        <v>167.20000000000002</v>
      </c>
      <c r="I15" s="76">
        <v>167.6</v>
      </c>
      <c r="J15" s="76">
        <v>405.3</v>
      </c>
      <c r="K15" s="76">
        <v>0.2</v>
      </c>
      <c r="L15" s="76">
        <v>222.8</v>
      </c>
      <c r="M15" s="76">
        <v>925.2</v>
      </c>
      <c r="N15" s="76">
        <v>309.60000000000002</v>
      </c>
      <c r="O15" s="76">
        <v>293.60000000000002</v>
      </c>
      <c r="P15" s="76">
        <v>345.6</v>
      </c>
      <c r="Q15" s="76">
        <v>28.400000000000002</v>
      </c>
      <c r="R15" s="76">
        <v>267.60000000000002</v>
      </c>
      <c r="S15" s="76">
        <v>709.2</v>
      </c>
      <c r="T15" s="76">
        <v>11.8</v>
      </c>
      <c r="U15" s="76">
        <v>505.8</v>
      </c>
      <c r="V15" s="77">
        <v>128.69999999999999</v>
      </c>
    </row>
    <row r="16" spans="1:53" s="109" customFormat="1" x14ac:dyDescent="0.2">
      <c r="A16" s="105" t="s">
        <v>12</v>
      </c>
      <c r="B16" s="106">
        <v>0.52800000000000002</v>
      </c>
      <c r="C16" s="106">
        <v>0.20400000000000001</v>
      </c>
      <c r="D16" s="106">
        <v>2524</v>
      </c>
      <c r="E16" s="106">
        <v>2650</v>
      </c>
      <c r="F16" s="106">
        <v>359.6</v>
      </c>
      <c r="G16" s="106">
        <v>15.3</v>
      </c>
      <c r="H16" s="106">
        <v>161.80000000000001</v>
      </c>
      <c r="I16" s="106">
        <v>160.4</v>
      </c>
      <c r="J16" s="106">
        <v>414</v>
      </c>
      <c r="K16" s="106">
        <v>0</v>
      </c>
      <c r="L16" s="106">
        <v>231.6</v>
      </c>
      <c r="M16" s="106">
        <v>1324.8</v>
      </c>
      <c r="N16" s="106">
        <v>414.40000000000003</v>
      </c>
      <c r="O16" s="106">
        <v>271.2</v>
      </c>
      <c r="P16" s="106">
        <v>264</v>
      </c>
      <c r="Q16" s="106">
        <v>27.6</v>
      </c>
      <c r="R16" s="106">
        <v>274.2</v>
      </c>
      <c r="S16" s="106">
        <v>610.80000000000007</v>
      </c>
      <c r="T16" s="106">
        <v>11.6</v>
      </c>
      <c r="U16" s="106">
        <v>538</v>
      </c>
      <c r="V16" s="107">
        <v>127.5</v>
      </c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108"/>
      <c r="AU16" s="108"/>
      <c r="AV16" s="108"/>
      <c r="AW16" s="108"/>
      <c r="AX16" s="108"/>
      <c r="AY16" s="108"/>
      <c r="AZ16" s="108"/>
      <c r="BA16" s="108"/>
    </row>
    <row r="17" spans="1:53" x14ac:dyDescent="0.2">
      <c r="A17" s="75" t="s">
        <v>13</v>
      </c>
      <c r="B17" s="76">
        <v>0.51600000000000001</v>
      </c>
      <c r="C17" s="76">
        <v>0.216</v>
      </c>
      <c r="D17" s="76">
        <v>2658</v>
      </c>
      <c r="E17" s="76">
        <v>2644</v>
      </c>
      <c r="F17" s="76">
        <v>365.2</v>
      </c>
      <c r="G17" s="76">
        <v>11.700000000000001</v>
      </c>
      <c r="H17" s="76">
        <v>165.8</v>
      </c>
      <c r="I17" s="76">
        <v>177.20000000000002</v>
      </c>
      <c r="J17" s="76">
        <v>396.3</v>
      </c>
      <c r="K17" s="76">
        <v>0</v>
      </c>
      <c r="L17" s="76">
        <v>237.20000000000002</v>
      </c>
      <c r="M17" s="76">
        <v>1474.8</v>
      </c>
      <c r="N17" s="76">
        <v>444.8</v>
      </c>
      <c r="O17" s="76">
        <v>264.60000000000002</v>
      </c>
      <c r="P17" s="76">
        <v>240.4</v>
      </c>
      <c r="Q17" s="76">
        <v>27.6</v>
      </c>
      <c r="R17" s="76">
        <v>270</v>
      </c>
      <c r="S17" s="76">
        <v>590.4</v>
      </c>
      <c r="T17" s="76">
        <v>11.4</v>
      </c>
      <c r="U17" s="76">
        <v>528.79999999999995</v>
      </c>
      <c r="V17" s="77">
        <v>123.3</v>
      </c>
    </row>
    <row r="18" spans="1:53" x14ac:dyDescent="0.2">
      <c r="A18" s="75" t="s">
        <v>14</v>
      </c>
      <c r="B18" s="76">
        <v>0.51600000000000001</v>
      </c>
      <c r="C18" s="76">
        <v>0.20400000000000001</v>
      </c>
      <c r="D18" s="76">
        <v>2540</v>
      </c>
      <c r="E18" s="76">
        <v>2602</v>
      </c>
      <c r="F18" s="76">
        <v>375.8</v>
      </c>
      <c r="G18" s="76">
        <v>10.8</v>
      </c>
      <c r="H18" s="76">
        <v>150</v>
      </c>
      <c r="I18" s="76">
        <v>138.4</v>
      </c>
      <c r="J18" s="76">
        <v>377.1</v>
      </c>
      <c r="K18" s="76">
        <v>0.2</v>
      </c>
      <c r="L18" s="76">
        <v>229.20000000000002</v>
      </c>
      <c r="M18" s="76">
        <v>1417.2</v>
      </c>
      <c r="N18" s="76">
        <v>421.6</v>
      </c>
      <c r="O18" s="76">
        <v>246.20000000000002</v>
      </c>
      <c r="P18" s="76">
        <v>250.8</v>
      </c>
      <c r="Q18" s="76">
        <v>27.6</v>
      </c>
      <c r="R18" s="76">
        <v>263.39999999999998</v>
      </c>
      <c r="S18" s="76">
        <v>590</v>
      </c>
      <c r="T18" s="76">
        <v>11.4</v>
      </c>
      <c r="U18" s="76">
        <v>532.20000000000005</v>
      </c>
      <c r="V18" s="77">
        <v>126</v>
      </c>
    </row>
    <row r="19" spans="1:53" x14ac:dyDescent="0.2">
      <c r="A19" s="75" t="s">
        <v>15</v>
      </c>
      <c r="B19" s="76">
        <v>0.51600000000000001</v>
      </c>
      <c r="C19" s="76">
        <v>0.216</v>
      </c>
      <c r="D19" s="76">
        <v>2406</v>
      </c>
      <c r="E19" s="76">
        <v>2554</v>
      </c>
      <c r="F19" s="76">
        <v>351.8</v>
      </c>
      <c r="G19" s="76">
        <v>9.3000000000000007</v>
      </c>
      <c r="H19" s="76">
        <v>156.20000000000002</v>
      </c>
      <c r="I19" s="76">
        <v>153.20000000000002</v>
      </c>
      <c r="J19" s="76">
        <v>385.8</v>
      </c>
      <c r="K19" s="76">
        <v>0</v>
      </c>
      <c r="L19" s="76">
        <v>68</v>
      </c>
      <c r="M19" s="76">
        <v>1448.4</v>
      </c>
      <c r="N19" s="76">
        <v>418.40000000000003</v>
      </c>
      <c r="O19" s="76">
        <v>253.8</v>
      </c>
      <c r="P19" s="76">
        <v>240.8</v>
      </c>
      <c r="Q19" s="76">
        <v>26.8</v>
      </c>
      <c r="R19" s="76">
        <v>248.4</v>
      </c>
      <c r="S19" s="76">
        <v>564.80000000000007</v>
      </c>
      <c r="T19" s="76">
        <v>11.4</v>
      </c>
      <c r="U19" s="76">
        <v>520.6</v>
      </c>
      <c r="V19" s="77">
        <v>130.5</v>
      </c>
    </row>
    <row r="20" spans="1:53" x14ac:dyDescent="0.2">
      <c r="A20" s="75" t="s">
        <v>16</v>
      </c>
      <c r="B20" s="76">
        <v>0.51600000000000001</v>
      </c>
      <c r="C20" s="76">
        <v>0.216</v>
      </c>
      <c r="D20" s="76">
        <v>2450</v>
      </c>
      <c r="E20" s="76">
        <v>2570</v>
      </c>
      <c r="F20" s="76">
        <v>345.8</v>
      </c>
      <c r="G20" s="76">
        <v>11.700000000000001</v>
      </c>
      <c r="H20" s="76">
        <v>153.4</v>
      </c>
      <c r="I20" s="76">
        <v>171.6</v>
      </c>
      <c r="J20" s="76">
        <v>387.90000000000003</v>
      </c>
      <c r="K20" s="76">
        <v>0.2</v>
      </c>
      <c r="L20" s="76">
        <v>234.4</v>
      </c>
      <c r="M20" s="76">
        <v>1320</v>
      </c>
      <c r="N20" s="76">
        <v>396</v>
      </c>
      <c r="O20" s="76">
        <v>240.6</v>
      </c>
      <c r="P20" s="76">
        <v>233.20000000000002</v>
      </c>
      <c r="Q20" s="76">
        <v>28.8</v>
      </c>
      <c r="R20" s="76">
        <v>253.20000000000002</v>
      </c>
      <c r="S20" s="76">
        <v>578.80000000000007</v>
      </c>
      <c r="T20" s="76">
        <v>12</v>
      </c>
      <c r="U20" s="76">
        <v>542.6</v>
      </c>
      <c r="V20" s="77">
        <v>132</v>
      </c>
    </row>
    <row r="21" spans="1:53" x14ac:dyDescent="0.2">
      <c r="A21" s="75" t="s">
        <v>17</v>
      </c>
      <c r="B21" s="76">
        <v>0.51600000000000001</v>
      </c>
      <c r="C21" s="76">
        <v>0.20400000000000001</v>
      </c>
      <c r="D21" s="76">
        <v>1850</v>
      </c>
      <c r="E21" s="76">
        <v>2378</v>
      </c>
      <c r="F21" s="76">
        <v>334.40000000000003</v>
      </c>
      <c r="G21" s="76">
        <v>11.1</v>
      </c>
      <c r="H21" s="76">
        <v>149.20000000000002</v>
      </c>
      <c r="I21" s="76">
        <v>146.80000000000001</v>
      </c>
      <c r="J21" s="76">
        <v>385.8</v>
      </c>
      <c r="K21" s="76">
        <v>0</v>
      </c>
      <c r="L21" s="76">
        <v>233.20000000000002</v>
      </c>
      <c r="M21" s="76">
        <v>702</v>
      </c>
      <c r="N21" s="76">
        <v>285.60000000000002</v>
      </c>
      <c r="O21" s="76">
        <v>248.20000000000002</v>
      </c>
      <c r="P21" s="76">
        <v>257.2</v>
      </c>
      <c r="Q21" s="76">
        <v>25.6</v>
      </c>
      <c r="R21" s="76">
        <v>261</v>
      </c>
      <c r="S21" s="76">
        <v>532</v>
      </c>
      <c r="T21" s="76">
        <v>11.6</v>
      </c>
      <c r="U21" s="76">
        <v>537.4</v>
      </c>
      <c r="V21" s="77">
        <v>124.2</v>
      </c>
    </row>
    <row r="22" spans="1:53" x14ac:dyDescent="0.2">
      <c r="A22" s="75" t="s">
        <v>18</v>
      </c>
      <c r="B22" s="76">
        <v>0.51600000000000001</v>
      </c>
      <c r="C22" s="76">
        <v>0.216</v>
      </c>
      <c r="D22" s="76">
        <v>2158</v>
      </c>
      <c r="E22" s="76">
        <v>2446</v>
      </c>
      <c r="F22" s="76">
        <v>348.2</v>
      </c>
      <c r="G22" s="76">
        <v>10.8</v>
      </c>
      <c r="H22" s="76">
        <v>140.20000000000002</v>
      </c>
      <c r="I22" s="76">
        <v>137.20000000000002</v>
      </c>
      <c r="J22" s="76">
        <v>369.3</v>
      </c>
      <c r="K22" s="76">
        <v>0</v>
      </c>
      <c r="L22" s="76">
        <v>233.20000000000002</v>
      </c>
      <c r="M22" s="76">
        <v>968.4</v>
      </c>
      <c r="N22" s="76">
        <v>359.2</v>
      </c>
      <c r="O22" s="76">
        <v>235.8</v>
      </c>
      <c r="P22" s="76">
        <v>322.8</v>
      </c>
      <c r="Q22" s="76">
        <v>24.400000000000002</v>
      </c>
      <c r="R22" s="76">
        <v>267.60000000000002</v>
      </c>
      <c r="S22" s="76">
        <v>560</v>
      </c>
      <c r="T22" s="76">
        <v>11.4</v>
      </c>
      <c r="U22" s="76">
        <v>516.6</v>
      </c>
      <c r="V22" s="77">
        <v>126.3</v>
      </c>
    </row>
    <row r="23" spans="1:53" x14ac:dyDescent="0.2">
      <c r="A23" s="75" t="s">
        <v>19</v>
      </c>
      <c r="B23" s="76">
        <v>0.51600000000000001</v>
      </c>
      <c r="C23" s="76">
        <v>0.216</v>
      </c>
      <c r="D23" s="76">
        <v>2272</v>
      </c>
      <c r="E23" s="76">
        <v>2484</v>
      </c>
      <c r="F23" s="76">
        <v>366</v>
      </c>
      <c r="G23" s="76">
        <v>13.200000000000001</v>
      </c>
      <c r="H23" s="76">
        <v>161</v>
      </c>
      <c r="I23" s="76">
        <v>109.2</v>
      </c>
      <c r="J23" s="76">
        <v>372.90000000000003</v>
      </c>
      <c r="K23" s="76">
        <v>0.2</v>
      </c>
      <c r="L23" s="76">
        <v>192</v>
      </c>
      <c r="M23" s="76">
        <v>1173.6000000000001</v>
      </c>
      <c r="N23" s="76">
        <v>409.6</v>
      </c>
      <c r="O23" s="76">
        <v>236.6</v>
      </c>
      <c r="P23" s="76">
        <v>332.40000000000003</v>
      </c>
      <c r="Q23" s="76">
        <v>22.8</v>
      </c>
      <c r="R23" s="76">
        <v>232.8</v>
      </c>
      <c r="S23" s="76">
        <v>516.79999999999995</v>
      </c>
      <c r="T23" s="76">
        <v>11.4</v>
      </c>
      <c r="U23" s="76">
        <v>496.40000000000003</v>
      </c>
      <c r="V23" s="77">
        <v>133.80000000000001</v>
      </c>
    </row>
    <row r="24" spans="1:53" x14ac:dyDescent="0.2">
      <c r="A24" s="75" t="s">
        <v>20</v>
      </c>
      <c r="B24" s="76">
        <v>0.51600000000000001</v>
      </c>
      <c r="C24" s="76">
        <v>0.20400000000000001</v>
      </c>
      <c r="D24" s="76">
        <v>2126</v>
      </c>
      <c r="E24" s="76">
        <v>2430</v>
      </c>
      <c r="F24" s="76">
        <v>388</v>
      </c>
      <c r="G24" s="76">
        <v>12.6</v>
      </c>
      <c r="H24" s="76">
        <v>171.8</v>
      </c>
      <c r="I24" s="76">
        <v>106.4</v>
      </c>
      <c r="J24" s="76">
        <v>412.5</v>
      </c>
      <c r="K24" s="76">
        <v>0</v>
      </c>
      <c r="L24" s="76">
        <v>12.4</v>
      </c>
      <c r="M24" s="76">
        <v>1197.6000000000001</v>
      </c>
      <c r="N24" s="76">
        <v>375.2</v>
      </c>
      <c r="O24" s="76">
        <v>251.6</v>
      </c>
      <c r="P24" s="76">
        <v>363.2</v>
      </c>
      <c r="Q24" s="76">
        <v>20.8</v>
      </c>
      <c r="R24" s="76">
        <v>193.20000000000002</v>
      </c>
      <c r="S24" s="76">
        <v>442.40000000000003</v>
      </c>
      <c r="T24" s="76">
        <v>11.6</v>
      </c>
      <c r="U24" s="76">
        <v>469</v>
      </c>
      <c r="V24" s="77">
        <v>141.9</v>
      </c>
    </row>
    <row r="25" spans="1:53" x14ac:dyDescent="0.2">
      <c r="A25" s="75" t="s">
        <v>21</v>
      </c>
      <c r="B25" s="76">
        <v>0.51600000000000001</v>
      </c>
      <c r="C25" s="76">
        <v>0.216</v>
      </c>
      <c r="D25" s="76">
        <v>2206</v>
      </c>
      <c r="E25" s="76">
        <v>2406</v>
      </c>
      <c r="F25" s="76">
        <v>396.2</v>
      </c>
      <c r="G25" s="76">
        <v>13.5</v>
      </c>
      <c r="H25" s="76">
        <v>189.6</v>
      </c>
      <c r="I25" s="76">
        <v>154</v>
      </c>
      <c r="J25" s="76">
        <v>435.6</v>
      </c>
      <c r="K25" s="76">
        <v>0.2</v>
      </c>
      <c r="L25" s="76">
        <v>8.4</v>
      </c>
      <c r="M25" s="76">
        <v>1206</v>
      </c>
      <c r="N25" s="76">
        <v>385.6</v>
      </c>
      <c r="O25" s="76">
        <v>256.8</v>
      </c>
      <c r="P25" s="76">
        <v>398.8</v>
      </c>
      <c r="Q25" s="76">
        <v>19.600000000000001</v>
      </c>
      <c r="R25" s="76">
        <v>187.8</v>
      </c>
      <c r="S25" s="76">
        <v>388.8</v>
      </c>
      <c r="T25" s="76">
        <v>11.6</v>
      </c>
      <c r="U25" s="76">
        <v>442.6</v>
      </c>
      <c r="V25" s="77">
        <v>142.80000000000001</v>
      </c>
    </row>
    <row r="26" spans="1:53" x14ac:dyDescent="0.2">
      <c r="A26" s="75" t="s">
        <v>22</v>
      </c>
      <c r="B26" s="76">
        <v>0.52800000000000002</v>
      </c>
      <c r="C26" s="76">
        <v>0.216</v>
      </c>
      <c r="D26" s="76">
        <v>2486</v>
      </c>
      <c r="E26" s="76">
        <v>2564</v>
      </c>
      <c r="F26" s="76">
        <v>416.40000000000003</v>
      </c>
      <c r="G26" s="76">
        <v>18.600000000000001</v>
      </c>
      <c r="H26" s="76">
        <v>194</v>
      </c>
      <c r="I26" s="76">
        <v>116.4</v>
      </c>
      <c r="J26" s="76">
        <v>434.7</v>
      </c>
      <c r="K26" s="76">
        <v>0</v>
      </c>
      <c r="L26" s="76">
        <v>9.6</v>
      </c>
      <c r="M26" s="76">
        <v>1525.2</v>
      </c>
      <c r="N26" s="76">
        <v>465.6</v>
      </c>
      <c r="O26" s="76">
        <v>261.60000000000002</v>
      </c>
      <c r="P26" s="76">
        <v>392</v>
      </c>
      <c r="Q26" s="76">
        <v>20</v>
      </c>
      <c r="R26" s="76">
        <v>185.4</v>
      </c>
      <c r="S26" s="76">
        <v>394</v>
      </c>
      <c r="T26" s="76">
        <v>11.6</v>
      </c>
      <c r="U26" s="76">
        <v>469.2</v>
      </c>
      <c r="V26" s="77">
        <v>154.80000000000001</v>
      </c>
    </row>
    <row r="27" spans="1:53" x14ac:dyDescent="0.2">
      <c r="A27" s="75" t="s">
        <v>23</v>
      </c>
      <c r="B27" s="76">
        <v>0.51600000000000001</v>
      </c>
      <c r="C27" s="76">
        <v>0.216</v>
      </c>
      <c r="D27" s="76">
        <v>2312</v>
      </c>
      <c r="E27" s="76">
        <v>2436</v>
      </c>
      <c r="F27" s="76">
        <v>422.8</v>
      </c>
      <c r="G27" s="76">
        <v>18</v>
      </c>
      <c r="H27" s="76">
        <v>186.4</v>
      </c>
      <c r="I27" s="76">
        <v>134.80000000000001</v>
      </c>
      <c r="J27" s="76">
        <v>447.3</v>
      </c>
      <c r="K27" s="76">
        <v>0</v>
      </c>
      <c r="L27" s="76">
        <v>6.4</v>
      </c>
      <c r="M27" s="76">
        <v>1345.2</v>
      </c>
      <c r="N27" s="76">
        <v>360</v>
      </c>
      <c r="O27" s="76">
        <v>253.8</v>
      </c>
      <c r="P27" s="76">
        <v>390</v>
      </c>
      <c r="Q27" s="76">
        <v>19.600000000000001</v>
      </c>
      <c r="R27" s="76">
        <v>184.20000000000002</v>
      </c>
      <c r="S27" s="76">
        <v>394.8</v>
      </c>
      <c r="T27" s="76">
        <v>11.6</v>
      </c>
      <c r="U27" s="76">
        <v>432.8</v>
      </c>
      <c r="V27" s="77">
        <v>169.5</v>
      </c>
    </row>
    <row r="28" spans="1:53" s="109" customFormat="1" x14ac:dyDescent="0.2">
      <c r="A28" s="105" t="s">
        <v>24</v>
      </c>
      <c r="B28" s="106">
        <v>0.51600000000000001</v>
      </c>
      <c r="C28" s="106">
        <v>0.216</v>
      </c>
      <c r="D28" s="106">
        <v>1812</v>
      </c>
      <c r="E28" s="106">
        <v>2340</v>
      </c>
      <c r="F28" s="106">
        <v>445.6</v>
      </c>
      <c r="G28" s="106">
        <v>15.9</v>
      </c>
      <c r="H28" s="106">
        <v>194.8</v>
      </c>
      <c r="I28" s="106">
        <v>129.19999999999999</v>
      </c>
      <c r="J28" s="106">
        <v>422.40000000000003</v>
      </c>
      <c r="K28" s="106">
        <v>0.2</v>
      </c>
      <c r="L28" s="106">
        <v>6.8</v>
      </c>
      <c r="M28" s="106">
        <v>849.6</v>
      </c>
      <c r="N28" s="106">
        <v>293.60000000000002</v>
      </c>
      <c r="O28" s="106">
        <v>258.8</v>
      </c>
      <c r="P28" s="106">
        <v>386.40000000000003</v>
      </c>
      <c r="Q28" s="106">
        <v>20.8</v>
      </c>
      <c r="R28" s="106">
        <v>186.6</v>
      </c>
      <c r="S28" s="106">
        <v>392</v>
      </c>
      <c r="T28" s="106">
        <v>11.8</v>
      </c>
      <c r="U28" s="106">
        <v>404</v>
      </c>
      <c r="V28" s="107">
        <v>163.80000000000001</v>
      </c>
      <c r="W28" s="108"/>
      <c r="X28" s="108"/>
      <c r="Y28" s="108"/>
      <c r="Z28" s="108"/>
      <c r="AA28" s="108"/>
      <c r="AB28" s="108"/>
      <c r="AC28" s="108"/>
      <c r="AD28" s="108"/>
      <c r="AE28" s="108"/>
      <c r="AF28" s="108"/>
      <c r="AG28" s="108"/>
      <c r="AH28" s="108"/>
      <c r="AI28" s="108"/>
      <c r="AJ28" s="108"/>
      <c r="AK28" s="108"/>
      <c r="AL28" s="108"/>
      <c r="AM28" s="108"/>
      <c r="AN28" s="108"/>
      <c r="AO28" s="108"/>
      <c r="AP28" s="108"/>
      <c r="AQ28" s="108"/>
      <c r="AR28" s="108"/>
      <c r="AS28" s="108"/>
      <c r="AT28" s="108"/>
      <c r="AU28" s="108"/>
      <c r="AV28" s="108"/>
      <c r="AW28" s="108"/>
      <c r="AX28" s="108"/>
      <c r="AY28" s="108"/>
      <c r="AZ28" s="108"/>
      <c r="BA28" s="108"/>
    </row>
    <row r="29" spans="1:53" x14ac:dyDescent="0.2">
      <c r="A29" s="75" t="s">
        <v>25</v>
      </c>
      <c r="B29" s="76">
        <v>0.52800000000000002</v>
      </c>
      <c r="C29" s="76">
        <v>0.216</v>
      </c>
      <c r="D29" s="76">
        <v>1656</v>
      </c>
      <c r="E29" s="76">
        <v>2242</v>
      </c>
      <c r="F29" s="76">
        <v>376.6</v>
      </c>
      <c r="G29" s="76">
        <v>13.5</v>
      </c>
      <c r="H29" s="76">
        <v>171.6</v>
      </c>
      <c r="I29" s="76">
        <v>117.2</v>
      </c>
      <c r="J29" s="76">
        <v>380.1</v>
      </c>
      <c r="K29" s="76">
        <v>0</v>
      </c>
      <c r="L29" s="76">
        <v>6.4</v>
      </c>
      <c r="M29" s="76">
        <v>703.2</v>
      </c>
      <c r="N29" s="76">
        <v>345.6</v>
      </c>
      <c r="O29" s="76">
        <v>249.4</v>
      </c>
      <c r="P29" s="76">
        <v>390</v>
      </c>
      <c r="Q29" s="76">
        <v>21.2</v>
      </c>
      <c r="R29" s="76">
        <v>188.4</v>
      </c>
      <c r="S29" s="76">
        <v>400</v>
      </c>
      <c r="T29" s="76">
        <v>11.6</v>
      </c>
      <c r="U29" s="76">
        <v>396.40000000000003</v>
      </c>
      <c r="V29" s="77">
        <v>154.5</v>
      </c>
    </row>
    <row r="30" spans="1:53" ht="13.5" thickBot="1" x14ac:dyDescent="0.25">
      <c r="A30" s="78" t="s">
        <v>26</v>
      </c>
      <c r="B30" s="79">
        <v>0.51600000000000001</v>
      </c>
      <c r="C30" s="79">
        <v>0.20400000000000001</v>
      </c>
      <c r="D30" s="79">
        <v>2090</v>
      </c>
      <c r="E30" s="79">
        <v>2046</v>
      </c>
      <c r="F30" s="79">
        <v>302.2</v>
      </c>
      <c r="G30" s="79">
        <v>9.6</v>
      </c>
      <c r="H30" s="79">
        <v>142.4</v>
      </c>
      <c r="I30" s="79">
        <v>94.8</v>
      </c>
      <c r="J30" s="79">
        <v>314.10000000000002</v>
      </c>
      <c r="K30" s="79">
        <v>0.2</v>
      </c>
      <c r="L30" s="79">
        <v>7.6000000000000005</v>
      </c>
      <c r="M30" s="79">
        <v>1219.2</v>
      </c>
      <c r="N30" s="79">
        <v>361.6</v>
      </c>
      <c r="O30" s="79">
        <v>206.6</v>
      </c>
      <c r="P30" s="79">
        <v>383.6</v>
      </c>
      <c r="Q30" s="79">
        <v>20.8</v>
      </c>
      <c r="R30" s="79">
        <v>182.4</v>
      </c>
      <c r="S30" s="79">
        <v>402</v>
      </c>
      <c r="T30" s="79">
        <v>11.4</v>
      </c>
      <c r="U30" s="79">
        <v>394</v>
      </c>
      <c r="V30" s="80">
        <v>123.3</v>
      </c>
    </row>
    <row r="31" spans="1:53" s="55" customFormat="1" hidden="1" x14ac:dyDescent="0.2">
      <c r="A31" s="46" t="s">
        <v>2</v>
      </c>
      <c r="B31" s="55">
        <f t="shared" ref="B31:V31" si="0">SUM(B7:B30)</f>
        <v>12.468000000000002</v>
      </c>
      <c r="C31" s="55">
        <f t="shared" si="0"/>
        <v>5.1120000000000019</v>
      </c>
      <c r="D31" s="55">
        <f t="shared" si="0"/>
        <v>54106</v>
      </c>
      <c r="E31" s="55">
        <f t="shared" si="0"/>
        <v>55770</v>
      </c>
      <c r="F31" s="55">
        <f t="shared" si="0"/>
        <v>7938.9999999999991</v>
      </c>
      <c r="G31" s="55">
        <f t="shared" si="0"/>
        <v>277.5</v>
      </c>
      <c r="H31" s="55">
        <f t="shared" si="0"/>
        <v>3536.8</v>
      </c>
      <c r="I31" s="55">
        <f t="shared" si="0"/>
        <v>2870</v>
      </c>
      <c r="J31" s="55">
        <f t="shared" si="0"/>
        <v>8324.4000000000015</v>
      </c>
      <c r="K31" s="55">
        <f t="shared" si="0"/>
        <v>2.4</v>
      </c>
      <c r="L31" s="55">
        <f t="shared" si="0"/>
        <v>1997.2000000000005</v>
      </c>
      <c r="M31" s="55">
        <f t="shared" si="0"/>
        <v>30684</v>
      </c>
      <c r="N31" s="55">
        <f t="shared" si="0"/>
        <v>9712.0000000000018</v>
      </c>
      <c r="O31" s="55">
        <f t="shared" si="0"/>
        <v>5682.2000000000007</v>
      </c>
      <c r="P31" s="55">
        <f t="shared" si="0"/>
        <v>8005.5999999999995</v>
      </c>
      <c r="Q31" s="55">
        <f t="shared" si="0"/>
        <v>551.20000000000005</v>
      </c>
      <c r="R31" s="55">
        <f t="shared" si="0"/>
        <v>4955.3999999999996</v>
      </c>
      <c r="S31" s="55">
        <f t="shared" si="0"/>
        <v>12190.399999999998</v>
      </c>
      <c r="T31" s="55">
        <f t="shared" si="0"/>
        <v>276.99999999999994</v>
      </c>
      <c r="U31" s="55">
        <f t="shared" si="0"/>
        <v>10581</v>
      </c>
      <c r="V31" s="55">
        <f t="shared" si="0"/>
        <v>2919.9000000000005</v>
      </c>
    </row>
    <row r="36" spans="1:53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</row>
    <row r="37" spans="1:53" ht="15.75" x14ac:dyDescent="0.25">
      <c r="A37" s="84"/>
      <c r="B37" s="89" t="s">
        <v>60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</row>
    <row r="38" spans="1:53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82" t="s">
        <v>61</v>
      </c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</row>
    <row r="39" spans="1:53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3" t="s">
        <v>37</v>
      </c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</row>
    <row r="40" spans="1:53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5" t="s">
        <v>59</v>
      </c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</row>
    <row r="41" spans="1:53" x14ac:dyDescent="0.2">
      <c r="A41" s="96" t="s">
        <v>3</v>
      </c>
      <c r="B41" s="97"/>
      <c r="C41" s="97"/>
      <c r="D41" s="97">
        <v>2606</v>
      </c>
      <c r="E41" s="97">
        <v>1928</v>
      </c>
      <c r="F41" s="97">
        <v>269.2</v>
      </c>
      <c r="G41" s="97">
        <v>13.5</v>
      </c>
      <c r="H41" s="97">
        <v>112.60000000000001</v>
      </c>
      <c r="I41" s="97">
        <v>67.2</v>
      </c>
      <c r="J41" s="97">
        <v>216.3</v>
      </c>
      <c r="K41" s="97">
        <v>0</v>
      </c>
      <c r="L41" s="97">
        <v>2.4</v>
      </c>
      <c r="M41" s="97">
        <v>1874.4</v>
      </c>
      <c r="N41" s="97">
        <v>372</v>
      </c>
      <c r="O41" s="97">
        <v>143.6</v>
      </c>
      <c r="P41" s="97">
        <v>343.6</v>
      </c>
      <c r="Q41" s="97">
        <v>31.2</v>
      </c>
      <c r="R41" s="97">
        <v>195</v>
      </c>
      <c r="S41" s="97">
        <v>493.6</v>
      </c>
      <c r="T41" s="97">
        <v>13</v>
      </c>
      <c r="U41" s="97">
        <v>390.6</v>
      </c>
      <c r="V41" s="98">
        <v>61.800000000000004</v>
      </c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</row>
    <row r="42" spans="1:53" x14ac:dyDescent="0.2">
      <c r="A42" s="99" t="s">
        <v>4</v>
      </c>
      <c r="B42" s="100"/>
      <c r="C42" s="100"/>
      <c r="D42" s="100">
        <v>2358</v>
      </c>
      <c r="E42" s="100">
        <v>1840</v>
      </c>
      <c r="F42" s="100">
        <v>253</v>
      </c>
      <c r="G42" s="100">
        <v>12.9</v>
      </c>
      <c r="H42" s="100">
        <v>103.8</v>
      </c>
      <c r="I42" s="100">
        <v>51.6</v>
      </c>
      <c r="J42" s="100">
        <v>201.6</v>
      </c>
      <c r="K42" s="100">
        <v>0</v>
      </c>
      <c r="L42" s="100">
        <v>1.6</v>
      </c>
      <c r="M42" s="100">
        <v>1684.8</v>
      </c>
      <c r="N42" s="100">
        <v>349.6</v>
      </c>
      <c r="O42" s="100">
        <v>128</v>
      </c>
      <c r="P42" s="100">
        <v>322.40000000000003</v>
      </c>
      <c r="Q42" s="100">
        <v>30</v>
      </c>
      <c r="R42" s="100">
        <v>189.6</v>
      </c>
      <c r="S42" s="100">
        <v>486</v>
      </c>
      <c r="T42" s="100">
        <v>12.8</v>
      </c>
      <c r="U42" s="100">
        <v>377.8</v>
      </c>
      <c r="V42" s="101">
        <v>60.6</v>
      </c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</row>
    <row r="43" spans="1:53" x14ac:dyDescent="0.2">
      <c r="A43" s="99" t="s">
        <v>5</v>
      </c>
      <c r="B43" s="100"/>
      <c r="C43" s="100"/>
      <c r="D43" s="100">
        <v>2456</v>
      </c>
      <c r="E43" s="100">
        <v>1816</v>
      </c>
      <c r="F43" s="100">
        <v>249.4</v>
      </c>
      <c r="G43" s="100">
        <v>12.3</v>
      </c>
      <c r="H43" s="100">
        <v>101.60000000000001</v>
      </c>
      <c r="I43" s="100">
        <v>64.400000000000006</v>
      </c>
      <c r="J43" s="100">
        <v>199.5</v>
      </c>
      <c r="K43" s="100">
        <v>0</v>
      </c>
      <c r="L43" s="100">
        <v>1.6</v>
      </c>
      <c r="M43" s="100">
        <v>1766.4</v>
      </c>
      <c r="N43" s="100">
        <v>353.6</v>
      </c>
      <c r="O43" s="100">
        <v>127.8</v>
      </c>
      <c r="P43" s="100">
        <v>330</v>
      </c>
      <c r="Q43" s="100">
        <v>29.2</v>
      </c>
      <c r="R43" s="100">
        <v>186</v>
      </c>
      <c r="S43" s="100">
        <v>479.2</v>
      </c>
      <c r="T43" s="100">
        <v>12.4</v>
      </c>
      <c r="U43" s="100">
        <v>370.8</v>
      </c>
      <c r="V43" s="101">
        <v>56.1</v>
      </c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</row>
    <row r="44" spans="1:53" s="109" customFormat="1" x14ac:dyDescent="0.2">
      <c r="A44" s="105" t="s">
        <v>6</v>
      </c>
      <c r="B44" s="106"/>
      <c r="C44" s="106"/>
      <c r="D44" s="106">
        <v>2452</v>
      </c>
      <c r="E44" s="106">
        <v>1838</v>
      </c>
      <c r="F44" s="106">
        <v>252.6</v>
      </c>
      <c r="G44" s="106">
        <v>12.6</v>
      </c>
      <c r="H44" s="106">
        <v>102.2</v>
      </c>
      <c r="I44" s="106">
        <v>59.6</v>
      </c>
      <c r="J44" s="106">
        <v>196.20000000000002</v>
      </c>
      <c r="K44" s="106">
        <v>0</v>
      </c>
      <c r="L44" s="106">
        <v>0.8</v>
      </c>
      <c r="M44" s="106">
        <v>1761.6000000000001</v>
      </c>
      <c r="N44" s="106">
        <v>370.40000000000003</v>
      </c>
      <c r="O44" s="106">
        <v>121.2</v>
      </c>
      <c r="P44" s="106">
        <v>340.40000000000003</v>
      </c>
      <c r="Q44" s="106">
        <v>30</v>
      </c>
      <c r="R44" s="106">
        <v>187.20000000000002</v>
      </c>
      <c r="S44" s="106">
        <v>487.2</v>
      </c>
      <c r="T44" s="106">
        <v>12.6</v>
      </c>
      <c r="U44" s="106">
        <v>369</v>
      </c>
      <c r="V44" s="107">
        <v>57.300000000000004</v>
      </c>
      <c r="W44" s="110"/>
      <c r="X44" s="110"/>
      <c r="Y44" s="110"/>
      <c r="Z44" s="110"/>
      <c r="AA44" s="110"/>
      <c r="AB44" s="110"/>
      <c r="AC44" s="110"/>
      <c r="AD44" s="110"/>
      <c r="AE44" s="110"/>
      <c r="AF44" s="110"/>
      <c r="AG44" s="110"/>
      <c r="AH44" s="110"/>
      <c r="AI44" s="110"/>
      <c r="AJ44" s="110"/>
      <c r="AK44" s="110"/>
      <c r="AL44" s="110"/>
      <c r="AM44" s="110"/>
      <c r="AN44" s="110"/>
      <c r="AO44" s="110"/>
      <c r="AP44" s="110"/>
      <c r="AQ44" s="110"/>
      <c r="AR44" s="110"/>
      <c r="AS44" s="110"/>
      <c r="AT44" s="110"/>
      <c r="AU44" s="110"/>
      <c r="AV44" s="110"/>
      <c r="AW44" s="110"/>
      <c r="AX44" s="110"/>
      <c r="AY44" s="110"/>
      <c r="AZ44" s="110"/>
      <c r="BA44" s="110"/>
    </row>
    <row r="45" spans="1:53" x14ac:dyDescent="0.2">
      <c r="A45" s="99" t="s">
        <v>7</v>
      </c>
      <c r="B45" s="100"/>
      <c r="C45" s="100"/>
      <c r="D45" s="100">
        <v>2238</v>
      </c>
      <c r="E45" s="100">
        <v>1876</v>
      </c>
      <c r="F45" s="100">
        <v>265.2</v>
      </c>
      <c r="G45" s="100">
        <v>13.200000000000001</v>
      </c>
      <c r="H45" s="100">
        <v>104.4</v>
      </c>
      <c r="I45" s="100">
        <v>56.4</v>
      </c>
      <c r="J45" s="100">
        <v>202.8</v>
      </c>
      <c r="K45" s="100">
        <v>0</v>
      </c>
      <c r="L45" s="100">
        <v>1.6</v>
      </c>
      <c r="M45" s="100">
        <v>1519.2</v>
      </c>
      <c r="N45" s="100">
        <v>366.40000000000003</v>
      </c>
      <c r="O45" s="100">
        <v>128.6</v>
      </c>
      <c r="P45" s="100">
        <v>355.2</v>
      </c>
      <c r="Q45" s="100">
        <v>31.6</v>
      </c>
      <c r="R45" s="100">
        <v>193.8</v>
      </c>
      <c r="S45" s="100">
        <v>492.40000000000003</v>
      </c>
      <c r="T45" s="100">
        <v>13.200000000000001</v>
      </c>
      <c r="U45" s="100">
        <v>374.6</v>
      </c>
      <c r="V45" s="101">
        <v>57.9</v>
      </c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</row>
    <row r="46" spans="1:53" x14ac:dyDescent="0.2">
      <c r="A46" s="99" t="s">
        <v>8</v>
      </c>
      <c r="B46" s="100"/>
      <c r="C46" s="100"/>
      <c r="D46" s="100">
        <v>2412</v>
      </c>
      <c r="E46" s="100">
        <v>1836</v>
      </c>
      <c r="F46" s="100">
        <v>251.20000000000002</v>
      </c>
      <c r="G46" s="100">
        <v>12.6</v>
      </c>
      <c r="H46" s="100">
        <v>102.2</v>
      </c>
      <c r="I46" s="100">
        <v>121.2</v>
      </c>
      <c r="J46" s="100">
        <v>198.9</v>
      </c>
      <c r="K46" s="100">
        <v>0</v>
      </c>
      <c r="L46" s="100">
        <v>1.2</v>
      </c>
      <c r="M46" s="100">
        <v>1663.2</v>
      </c>
      <c r="N46" s="100">
        <v>367.2</v>
      </c>
      <c r="O46" s="100">
        <v>126.8</v>
      </c>
      <c r="P46" s="100">
        <v>326</v>
      </c>
      <c r="Q46" s="100">
        <v>30.400000000000002</v>
      </c>
      <c r="R46" s="100">
        <v>187.8</v>
      </c>
      <c r="S46" s="100">
        <v>475.2</v>
      </c>
      <c r="T46" s="100">
        <v>13.4</v>
      </c>
      <c r="U46" s="100">
        <v>379.6</v>
      </c>
      <c r="V46" s="101">
        <v>58.5</v>
      </c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</row>
    <row r="47" spans="1:53" x14ac:dyDescent="0.2">
      <c r="A47" s="99" t="s">
        <v>9</v>
      </c>
      <c r="B47" s="100"/>
      <c r="C47" s="100"/>
      <c r="D47" s="100">
        <v>2306</v>
      </c>
      <c r="E47" s="100">
        <v>1886</v>
      </c>
      <c r="F47" s="100">
        <v>246</v>
      </c>
      <c r="G47" s="100">
        <v>12.6</v>
      </c>
      <c r="H47" s="100">
        <v>100.60000000000001</v>
      </c>
      <c r="I47" s="100">
        <v>135.19999999999999</v>
      </c>
      <c r="J47" s="100">
        <v>190.8</v>
      </c>
      <c r="K47" s="100">
        <v>0</v>
      </c>
      <c r="L47" s="100">
        <v>1.2</v>
      </c>
      <c r="M47" s="100">
        <v>1491.6000000000001</v>
      </c>
      <c r="N47" s="100">
        <v>344.8</v>
      </c>
      <c r="O47" s="100">
        <v>127</v>
      </c>
      <c r="P47" s="100">
        <v>336.8</v>
      </c>
      <c r="Q47" s="100">
        <v>29.6</v>
      </c>
      <c r="R47" s="100">
        <v>228.6</v>
      </c>
      <c r="S47" s="100">
        <v>526.79999999999995</v>
      </c>
      <c r="T47" s="100">
        <v>13.6</v>
      </c>
      <c r="U47" s="100">
        <v>409.8</v>
      </c>
      <c r="V47" s="101">
        <v>57.300000000000004</v>
      </c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</row>
    <row r="48" spans="1:53" x14ac:dyDescent="0.2">
      <c r="A48" s="99" t="s">
        <v>10</v>
      </c>
      <c r="B48" s="100"/>
      <c r="C48" s="100"/>
      <c r="D48" s="100">
        <v>1864</v>
      </c>
      <c r="E48" s="100">
        <v>2036</v>
      </c>
      <c r="F48" s="100">
        <v>257.60000000000002</v>
      </c>
      <c r="G48" s="100">
        <v>13.5</v>
      </c>
      <c r="H48" s="100">
        <v>107</v>
      </c>
      <c r="I48" s="100">
        <v>154</v>
      </c>
      <c r="J48" s="100">
        <v>201.6</v>
      </c>
      <c r="K48" s="100">
        <v>0</v>
      </c>
      <c r="L48" s="100">
        <v>8</v>
      </c>
      <c r="M48" s="100">
        <v>924</v>
      </c>
      <c r="N48" s="100">
        <v>328</v>
      </c>
      <c r="O48" s="100">
        <v>157.20000000000002</v>
      </c>
      <c r="P48" s="100">
        <v>363.2</v>
      </c>
      <c r="Q48" s="100">
        <v>32</v>
      </c>
      <c r="R48" s="100">
        <v>262.8</v>
      </c>
      <c r="S48" s="100">
        <v>608.4</v>
      </c>
      <c r="T48" s="100">
        <v>13.8</v>
      </c>
      <c r="U48" s="100">
        <v>455.40000000000003</v>
      </c>
      <c r="V48" s="101">
        <v>61.2</v>
      </c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</row>
    <row r="49" spans="1:53" x14ac:dyDescent="0.2">
      <c r="A49" s="99" t="s">
        <v>11</v>
      </c>
      <c r="B49" s="100"/>
      <c r="C49" s="100"/>
      <c r="D49" s="100">
        <v>2120</v>
      </c>
      <c r="E49" s="100">
        <v>2044</v>
      </c>
      <c r="F49" s="100">
        <v>247.20000000000002</v>
      </c>
      <c r="G49" s="100">
        <v>13.5</v>
      </c>
      <c r="H49" s="100">
        <v>110.60000000000001</v>
      </c>
      <c r="I49" s="100">
        <v>156</v>
      </c>
      <c r="J49" s="100">
        <v>223.5</v>
      </c>
      <c r="K49" s="100">
        <v>0</v>
      </c>
      <c r="L49" s="100">
        <v>211.6</v>
      </c>
      <c r="M49" s="100">
        <v>960</v>
      </c>
      <c r="N49" s="100">
        <v>285.60000000000002</v>
      </c>
      <c r="O49" s="100">
        <v>151.20000000000002</v>
      </c>
      <c r="P49" s="100">
        <v>378.8</v>
      </c>
      <c r="Q49" s="100">
        <v>32</v>
      </c>
      <c r="R49" s="100">
        <v>266.39999999999998</v>
      </c>
      <c r="S49" s="100">
        <v>620.80000000000007</v>
      </c>
      <c r="T49" s="100">
        <v>13.8</v>
      </c>
      <c r="U49" s="100">
        <v>473.8</v>
      </c>
      <c r="V49" s="101">
        <v>64.8</v>
      </c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</row>
    <row r="50" spans="1:53" s="109" customFormat="1" x14ac:dyDescent="0.2">
      <c r="A50" s="105" t="s">
        <v>12</v>
      </c>
      <c r="B50" s="106"/>
      <c r="C50" s="106"/>
      <c r="D50" s="106">
        <v>2370</v>
      </c>
      <c r="E50" s="106">
        <v>1960</v>
      </c>
      <c r="F50" s="106">
        <v>235.8</v>
      </c>
      <c r="G50" s="106">
        <v>12.6</v>
      </c>
      <c r="H50" s="106">
        <v>104.2</v>
      </c>
      <c r="I50" s="106">
        <v>135.6</v>
      </c>
      <c r="J50" s="106">
        <v>221.70000000000002</v>
      </c>
      <c r="K50" s="106">
        <v>0</v>
      </c>
      <c r="L50" s="106">
        <v>208.8</v>
      </c>
      <c r="M50" s="106">
        <v>1344</v>
      </c>
      <c r="N50" s="106">
        <v>328</v>
      </c>
      <c r="O50" s="106">
        <v>137.4</v>
      </c>
      <c r="P50" s="106">
        <v>301.60000000000002</v>
      </c>
      <c r="Q50" s="106">
        <v>30</v>
      </c>
      <c r="R50" s="106">
        <v>254.4</v>
      </c>
      <c r="S50" s="106">
        <v>538.79999999999995</v>
      </c>
      <c r="T50" s="106">
        <v>13.200000000000001</v>
      </c>
      <c r="U50" s="106">
        <v>452.6</v>
      </c>
      <c r="V50" s="107">
        <v>63.9</v>
      </c>
      <c r="W50" s="110"/>
      <c r="X50" s="110"/>
      <c r="Y50" s="110"/>
      <c r="Z50" s="110"/>
      <c r="AA50" s="110"/>
      <c r="AB50" s="110"/>
      <c r="AC50" s="110"/>
      <c r="AD50" s="110"/>
      <c r="AE50" s="110"/>
      <c r="AF50" s="110"/>
      <c r="AG50" s="110"/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/>
      <c r="AS50" s="110"/>
      <c r="AT50" s="110"/>
      <c r="AU50" s="110"/>
      <c r="AV50" s="110"/>
      <c r="AW50" s="110"/>
      <c r="AX50" s="110"/>
      <c r="AY50" s="110"/>
      <c r="AZ50" s="110"/>
      <c r="BA50" s="110"/>
    </row>
    <row r="51" spans="1:53" x14ac:dyDescent="0.2">
      <c r="A51" s="99" t="s">
        <v>13</v>
      </c>
      <c r="B51" s="100"/>
      <c r="C51" s="100"/>
      <c r="D51" s="100">
        <v>2374</v>
      </c>
      <c r="E51" s="100">
        <v>1944</v>
      </c>
      <c r="F51" s="100">
        <v>235.20000000000002</v>
      </c>
      <c r="G51" s="100">
        <v>12.6</v>
      </c>
      <c r="H51" s="100">
        <v>105.8</v>
      </c>
      <c r="I51" s="100">
        <v>132.80000000000001</v>
      </c>
      <c r="J51" s="100">
        <v>213.9</v>
      </c>
      <c r="K51" s="100">
        <v>0</v>
      </c>
      <c r="L51" s="100">
        <v>204.8</v>
      </c>
      <c r="M51" s="100">
        <v>1350</v>
      </c>
      <c r="N51" s="100">
        <v>331.2</v>
      </c>
      <c r="O51" s="100">
        <v>136.80000000000001</v>
      </c>
      <c r="P51" s="100">
        <v>313.60000000000002</v>
      </c>
      <c r="Q51" s="100">
        <v>29.6</v>
      </c>
      <c r="R51" s="100">
        <v>252</v>
      </c>
      <c r="S51" s="100">
        <v>520</v>
      </c>
      <c r="T51" s="100">
        <v>13</v>
      </c>
      <c r="U51" s="100">
        <v>459.40000000000003</v>
      </c>
      <c r="V51" s="101">
        <v>62.1</v>
      </c>
    </row>
    <row r="52" spans="1:53" x14ac:dyDescent="0.2">
      <c r="A52" s="99" t="s">
        <v>14</v>
      </c>
      <c r="B52" s="100"/>
      <c r="C52" s="100"/>
      <c r="D52" s="100">
        <v>2350</v>
      </c>
      <c r="E52" s="100">
        <v>1986</v>
      </c>
      <c r="F52" s="100">
        <v>247.20000000000002</v>
      </c>
      <c r="G52" s="100">
        <v>12.9</v>
      </c>
      <c r="H52" s="100">
        <v>107</v>
      </c>
      <c r="I52" s="100">
        <v>86</v>
      </c>
      <c r="J52" s="100">
        <v>214.5</v>
      </c>
      <c r="K52" s="100">
        <v>0</v>
      </c>
      <c r="L52" s="100">
        <v>199.20000000000002</v>
      </c>
      <c r="M52" s="100">
        <v>1378.8</v>
      </c>
      <c r="N52" s="100">
        <v>338.40000000000003</v>
      </c>
      <c r="O52" s="100">
        <v>124</v>
      </c>
      <c r="P52" s="100">
        <v>331.6</v>
      </c>
      <c r="Q52" s="100">
        <v>30.400000000000002</v>
      </c>
      <c r="R52" s="100">
        <v>246</v>
      </c>
      <c r="S52" s="100">
        <v>523.20000000000005</v>
      </c>
      <c r="T52" s="100">
        <v>13</v>
      </c>
      <c r="U52" s="100">
        <v>466.40000000000003</v>
      </c>
      <c r="V52" s="101">
        <v>67.8</v>
      </c>
    </row>
    <row r="53" spans="1:53" x14ac:dyDescent="0.2">
      <c r="A53" s="99" t="s">
        <v>15</v>
      </c>
      <c r="B53" s="100"/>
      <c r="C53" s="100"/>
      <c r="D53" s="100">
        <v>2348</v>
      </c>
      <c r="E53" s="100">
        <v>2016</v>
      </c>
      <c r="F53" s="100">
        <v>249.8</v>
      </c>
      <c r="G53" s="100">
        <v>12.9</v>
      </c>
      <c r="H53" s="100">
        <v>109</v>
      </c>
      <c r="I53" s="100">
        <v>112</v>
      </c>
      <c r="J53" s="100">
        <v>220.5</v>
      </c>
      <c r="K53" s="100">
        <v>0</v>
      </c>
      <c r="L53" s="100">
        <v>62</v>
      </c>
      <c r="M53" s="100">
        <v>1473.6000000000001</v>
      </c>
      <c r="N53" s="100">
        <v>356</v>
      </c>
      <c r="O53" s="100">
        <v>140.80000000000001</v>
      </c>
      <c r="P53" s="100">
        <v>330.40000000000003</v>
      </c>
      <c r="Q53" s="100">
        <v>31.6</v>
      </c>
      <c r="R53" s="100">
        <v>243.6</v>
      </c>
      <c r="S53" s="100">
        <v>518.4</v>
      </c>
      <c r="T53" s="100">
        <v>12.8</v>
      </c>
      <c r="U53" s="100">
        <v>474.40000000000003</v>
      </c>
      <c r="V53" s="101">
        <v>67.5</v>
      </c>
    </row>
    <row r="54" spans="1:53" x14ac:dyDescent="0.2">
      <c r="A54" s="99" t="s">
        <v>16</v>
      </c>
      <c r="B54" s="100"/>
      <c r="C54" s="100"/>
      <c r="D54" s="100">
        <v>2330</v>
      </c>
      <c r="E54" s="100">
        <v>2024</v>
      </c>
      <c r="F54" s="100">
        <v>244.8</v>
      </c>
      <c r="G54" s="100">
        <v>12.6</v>
      </c>
      <c r="H54" s="100">
        <v>110</v>
      </c>
      <c r="I54" s="100">
        <v>125.2</v>
      </c>
      <c r="J54" s="100">
        <v>230.1</v>
      </c>
      <c r="K54" s="100">
        <v>0</v>
      </c>
      <c r="L54" s="100">
        <v>208.4</v>
      </c>
      <c r="M54" s="100">
        <v>1322.4</v>
      </c>
      <c r="N54" s="100">
        <v>341.6</v>
      </c>
      <c r="O54" s="100">
        <v>125.8</v>
      </c>
      <c r="P54" s="100">
        <v>313.2</v>
      </c>
      <c r="Q54" s="100">
        <v>31.2</v>
      </c>
      <c r="R54" s="100">
        <v>245.4</v>
      </c>
      <c r="S54" s="100">
        <v>536</v>
      </c>
      <c r="T54" s="100">
        <v>13.4</v>
      </c>
      <c r="U54" s="100">
        <v>474</v>
      </c>
      <c r="V54" s="101">
        <v>67.2</v>
      </c>
    </row>
    <row r="55" spans="1:53" x14ac:dyDescent="0.2">
      <c r="A55" s="99" t="s">
        <v>17</v>
      </c>
      <c r="B55" s="100"/>
      <c r="C55" s="100"/>
      <c r="D55" s="100">
        <v>1744</v>
      </c>
      <c r="E55" s="100">
        <v>1824</v>
      </c>
      <c r="F55" s="100">
        <v>244.20000000000002</v>
      </c>
      <c r="G55" s="100">
        <v>13.5</v>
      </c>
      <c r="H55" s="100">
        <v>110.4</v>
      </c>
      <c r="I55" s="100">
        <v>105.60000000000001</v>
      </c>
      <c r="J55" s="100">
        <v>223.20000000000002</v>
      </c>
      <c r="K55" s="100">
        <v>0</v>
      </c>
      <c r="L55" s="100">
        <v>208.8</v>
      </c>
      <c r="M55" s="100">
        <v>718.80000000000007</v>
      </c>
      <c r="N55" s="100">
        <v>265.60000000000002</v>
      </c>
      <c r="O55" s="100">
        <v>139.20000000000002</v>
      </c>
      <c r="P55" s="100">
        <v>315.2</v>
      </c>
      <c r="Q55" s="100">
        <v>29.6</v>
      </c>
      <c r="R55" s="100">
        <v>253.20000000000002</v>
      </c>
      <c r="S55" s="100">
        <v>436</v>
      </c>
      <c r="T55" s="100">
        <v>13.4</v>
      </c>
      <c r="U55" s="100">
        <v>458.6</v>
      </c>
      <c r="V55" s="101">
        <v>64.8</v>
      </c>
    </row>
    <row r="56" spans="1:53" x14ac:dyDescent="0.2">
      <c r="A56" s="99" t="s">
        <v>18</v>
      </c>
      <c r="B56" s="100"/>
      <c r="C56" s="100"/>
      <c r="D56" s="100">
        <v>2088</v>
      </c>
      <c r="E56" s="100">
        <v>1886</v>
      </c>
      <c r="F56" s="100">
        <v>248.4</v>
      </c>
      <c r="G56" s="100">
        <v>12.9</v>
      </c>
      <c r="H56" s="100">
        <v>108.8</v>
      </c>
      <c r="I56" s="100">
        <v>96.4</v>
      </c>
      <c r="J56" s="100">
        <v>222</v>
      </c>
      <c r="K56" s="100">
        <v>0</v>
      </c>
      <c r="L56" s="100">
        <v>208.4</v>
      </c>
      <c r="M56" s="100">
        <v>1083.5999999999999</v>
      </c>
      <c r="N56" s="100">
        <v>328</v>
      </c>
      <c r="O56" s="100">
        <v>129.4</v>
      </c>
      <c r="P56" s="100">
        <v>329.2</v>
      </c>
      <c r="Q56" s="100">
        <v>29.6</v>
      </c>
      <c r="R56" s="100">
        <v>249</v>
      </c>
      <c r="S56" s="100">
        <v>449.6</v>
      </c>
      <c r="T56" s="100">
        <v>13.6</v>
      </c>
      <c r="U56" s="100">
        <v>443.40000000000003</v>
      </c>
      <c r="V56" s="101">
        <v>66.3</v>
      </c>
    </row>
    <row r="57" spans="1:53" x14ac:dyDescent="0.2">
      <c r="A57" s="99" t="s">
        <v>19</v>
      </c>
      <c r="B57" s="100"/>
      <c r="C57" s="100"/>
      <c r="D57" s="100">
        <v>2162</v>
      </c>
      <c r="E57" s="100">
        <v>1880</v>
      </c>
      <c r="F57" s="100">
        <v>255.20000000000002</v>
      </c>
      <c r="G57" s="100">
        <v>12.9</v>
      </c>
      <c r="H57" s="100">
        <v>113.2</v>
      </c>
      <c r="I57" s="100">
        <v>67.599999999999994</v>
      </c>
      <c r="J57" s="100">
        <v>222</v>
      </c>
      <c r="K57" s="100">
        <v>0</v>
      </c>
      <c r="L57" s="100">
        <v>167.6</v>
      </c>
      <c r="M57" s="100">
        <v>1267.2</v>
      </c>
      <c r="N57" s="100">
        <v>340.8</v>
      </c>
      <c r="O57" s="100">
        <v>133.6</v>
      </c>
      <c r="P57" s="100">
        <v>323.2</v>
      </c>
      <c r="Q57" s="100">
        <v>29.2</v>
      </c>
      <c r="R57" s="100">
        <v>214.8</v>
      </c>
      <c r="S57" s="100">
        <v>435.2</v>
      </c>
      <c r="T57" s="100">
        <v>14</v>
      </c>
      <c r="U57" s="100">
        <v>427</v>
      </c>
      <c r="V57" s="101">
        <v>66</v>
      </c>
    </row>
    <row r="58" spans="1:53" x14ac:dyDescent="0.2">
      <c r="A58" s="99" t="s">
        <v>20</v>
      </c>
      <c r="B58" s="100"/>
      <c r="C58" s="100"/>
      <c r="D58" s="100">
        <v>2070</v>
      </c>
      <c r="E58" s="100">
        <v>1874</v>
      </c>
      <c r="F58" s="100">
        <v>265.2</v>
      </c>
      <c r="G58" s="100">
        <v>13.5</v>
      </c>
      <c r="H58" s="100">
        <v>124.60000000000001</v>
      </c>
      <c r="I58" s="100">
        <v>70.400000000000006</v>
      </c>
      <c r="J58" s="100">
        <v>240.3</v>
      </c>
      <c r="K58" s="100">
        <v>0</v>
      </c>
      <c r="L58" s="100">
        <v>3.6</v>
      </c>
      <c r="M58" s="100">
        <v>1324.8</v>
      </c>
      <c r="N58" s="100">
        <v>341.6</v>
      </c>
      <c r="O58" s="100">
        <v>152.20000000000002</v>
      </c>
      <c r="P58" s="100">
        <v>327.2</v>
      </c>
      <c r="Q58" s="100">
        <v>30</v>
      </c>
      <c r="R58" s="100">
        <v>198</v>
      </c>
      <c r="S58" s="100">
        <v>412</v>
      </c>
      <c r="T58" s="100">
        <v>14</v>
      </c>
      <c r="U58" s="100">
        <v>396</v>
      </c>
      <c r="V58" s="101">
        <v>68.099999999999994</v>
      </c>
    </row>
    <row r="59" spans="1:53" x14ac:dyDescent="0.2">
      <c r="A59" s="99" t="s">
        <v>21</v>
      </c>
      <c r="B59" s="100"/>
      <c r="C59" s="100"/>
      <c r="D59" s="100">
        <v>2126</v>
      </c>
      <c r="E59" s="100">
        <v>1898</v>
      </c>
      <c r="F59" s="100">
        <v>278.40000000000003</v>
      </c>
      <c r="G59" s="100">
        <v>13.8</v>
      </c>
      <c r="H59" s="100">
        <v>128.6</v>
      </c>
      <c r="I59" s="100">
        <v>109.2</v>
      </c>
      <c r="J59" s="100">
        <v>244.5</v>
      </c>
      <c r="K59" s="100">
        <v>0</v>
      </c>
      <c r="L59" s="100">
        <v>2.4</v>
      </c>
      <c r="M59" s="100">
        <v>1312.8</v>
      </c>
      <c r="N59" s="100">
        <v>352.8</v>
      </c>
      <c r="O59" s="100">
        <v>156.80000000000001</v>
      </c>
      <c r="P59" s="100">
        <v>357.6</v>
      </c>
      <c r="Q59" s="100">
        <v>30</v>
      </c>
      <c r="R59" s="100">
        <v>198</v>
      </c>
      <c r="S59" s="100">
        <v>399.6</v>
      </c>
      <c r="T59" s="100">
        <v>14.200000000000001</v>
      </c>
      <c r="U59" s="100">
        <v>402.2</v>
      </c>
      <c r="V59" s="101">
        <v>71.400000000000006</v>
      </c>
    </row>
    <row r="60" spans="1:53" x14ac:dyDescent="0.2">
      <c r="A60" s="99" t="s">
        <v>22</v>
      </c>
      <c r="B60" s="100"/>
      <c r="C60" s="100"/>
      <c r="D60" s="100">
        <v>2442</v>
      </c>
      <c r="E60" s="100">
        <v>1942</v>
      </c>
      <c r="F60" s="100">
        <v>280.60000000000002</v>
      </c>
      <c r="G60" s="100">
        <v>15.3</v>
      </c>
      <c r="H60" s="100">
        <v>128.6</v>
      </c>
      <c r="I60" s="100">
        <v>104.8</v>
      </c>
      <c r="J60" s="100">
        <v>234.9</v>
      </c>
      <c r="K60" s="100">
        <v>0</v>
      </c>
      <c r="L60" s="100">
        <v>2.8000000000000003</v>
      </c>
      <c r="M60" s="100">
        <v>1641.6000000000001</v>
      </c>
      <c r="N60" s="100">
        <v>388</v>
      </c>
      <c r="O60" s="100">
        <v>154.4</v>
      </c>
      <c r="P60" s="100">
        <v>353.6</v>
      </c>
      <c r="Q60" s="100">
        <v>30.8</v>
      </c>
      <c r="R60" s="100">
        <v>198.6</v>
      </c>
      <c r="S60" s="100">
        <v>410.40000000000003</v>
      </c>
      <c r="T60" s="100">
        <v>14</v>
      </c>
      <c r="U60" s="100">
        <v>403.8</v>
      </c>
      <c r="V60" s="101">
        <v>72</v>
      </c>
    </row>
    <row r="61" spans="1:53" x14ac:dyDescent="0.2">
      <c r="A61" s="99" t="s">
        <v>23</v>
      </c>
      <c r="B61" s="100"/>
      <c r="C61" s="100"/>
      <c r="D61" s="100">
        <v>2302</v>
      </c>
      <c r="E61" s="100">
        <v>1892</v>
      </c>
      <c r="F61" s="100">
        <v>265.8</v>
      </c>
      <c r="G61" s="100">
        <v>14.4</v>
      </c>
      <c r="H61" s="100">
        <v>122.8</v>
      </c>
      <c r="I61" s="100">
        <v>104.4</v>
      </c>
      <c r="J61" s="100">
        <v>229.5</v>
      </c>
      <c r="K61" s="100">
        <v>0</v>
      </c>
      <c r="L61" s="100">
        <v>3.2</v>
      </c>
      <c r="M61" s="100">
        <v>1501.2</v>
      </c>
      <c r="N61" s="100">
        <v>361.6</v>
      </c>
      <c r="O61" s="100">
        <v>152.20000000000002</v>
      </c>
      <c r="P61" s="100">
        <v>352.8</v>
      </c>
      <c r="Q61" s="100">
        <v>30.8</v>
      </c>
      <c r="R61" s="100">
        <v>201.6</v>
      </c>
      <c r="S61" s="100">
        <v>409.6</v>
      </c>
      <c r="T61" s="100">
        <v>14.200000000000001</v>
      </c>
      <c r="U61" s="100">
        <v>409.8</v>
      </c>
      <c r="V61" s="101">
        <v>75</v>
      </c>
    </row>
    <row r="62" spans="1:53" s="109" customFormat="1" x14ac:dyDescent="0.2">
      <c r="A62" s="105" t="s">
        <v>24</v>
      </c>
      <c r="B62" s="106"/>
      <c r="C62" s="106"/>
      <c r="D62" s="106">
        <v>1684</v>
      </c>
      <c r="E62" s="106">
        <v>1752</v>
      </c>
      <c r="F62" s="106">
        <v>247</v>
      </c>
      <c r="G62" s="106">
        <v>14.700000000000001</v>
      </c>
      <c r="H62" s="106">
        <v>114.4</v>
      </c>
      <c r="I62" s="106">
        <v>76.400000000000006</v>
      </c>
      <c r="J62" s="106">
        <v>211.5</v>
      </c>
      <c r="K62" s="106">
        <v>0</v>
      </c>
      <c r="L62" s="106">
        <v>3.6</v>
      </c>
      <c r="M62" s="106">
        <v>910.80000000000007</v>
      </c>
      <c r="N62" s="106">
        <v>284</v>
      </c>
      <c r="O62" s="106">
        <v>155</v>
      </c>
      <c r="P62" s="106">
        <v>338.8</v>
      </c>
      <c r="Q62" s="106">
        <v>30.400000000000002</v>
      </c>
      <c r="R62" s="106">
        <v>205.8</v>
      </c>
      <c r="S62" s="106">
        <v>404</v>
      </c>
      <c r="T62" s="106">
        <v>13.8</v>
      </c>
      <c r="U62" s="106">
        <v>405.8</v>
      </c>
      <c r="V62" s="107">
        <v>68.7</v>
      </c>
      <c r="W62" s="108"/>
      <c r="X62" s="108"/>
      <c r="Y62" s="108"/>
      <c r="Z62" s="108"/>
      <c r="AA62" s="108"/>
      <c r="AB62" s="108"/>
      <c r="AC62" s="108"/>
      <c r="AD62" s="108"/>
      <c r="AE62" s="108"/>
      <c r="AF62" s="108"/>
      <c r="AG62" s="108"/>
      <c r="AH62" s="108"/>
      <c r="AI62" s="108"/>
      <c r="AJ62" s="108"/>
      <c r="AK62" s="108"/>
      <c r="AL62" s="108"/>
      <c r="AM62" s="108"/>
      <c r="AN62" s="108"/>
      <c r="AO62" s="108"/>
      <c r="AP62" s="108"/>
      <c r="AQ62" s="108"/>
      <c r="AR62" s="108"/>
      <c r="AS62" s="108"/>
      <c r="AT62" s="108"/>
      <c r="AU62" s="108"/>
      <c r="AV62" s="108"/>
      <c r="AW62" s="108"/>
      <c r="AX62" s="108"/>
      <c r="AY62" s="108"/>
      <c r="AZ62" s="108"/>
      <c r="BA62" s="108"/>
    </row>
    <row r="63" spans="1:53" x14ac:dyDescent="0.2">
      <c r="A63" s="99" t="s">
        <v>25</v>
      </c>
      <c r="B63" s="100"/>
      <c r="C63" s="100"/>
      <c r="D63" s="100">
        <v>1604</v>
      </c>
      <c r="E63" s="100">
        <v>1748</v>
      </c>
      <c r="F63" s="100">
        <v>238.8</v>
      </c>
      <c r="G63" s="100">
        <v>12.9</v>
      </c>
      <c r="H63" s="100">
        <v>105</v>
      </c>
      <c r="I63" s="100">
        <v>68.400000000000006</v>
      </c>
      <c r="J63" s="100">
        <v>195.6</v>
      </c>
      <c r="K63" s="100">
        <v>0</v>
      </c>
      <c r="L63" s="100">
        <v>5.2</v>
      </c>
      <c r="M63" s="100">
        <v>837.6</v>
      </c>
      <c r="N63" s="100">
        <v>325.60000000000002</v>
      </c>
      <c r="O63" s="100">
        <v>139.4</v>
      </c>
      <c r="P63" s="100">
        <v>350.40000000000003</v>
      </c>
      <c r="Q63" s="100">
        <v>30</v>
      </c>
      <c r="R63" s="100">
        <v>205.8</v>
      </c>
      <c r="S63" s="100">
        <v>399.6</v>
      </c>
      <c r="T63" s="100">
        <v>13.8</v>
      </c>
      <c r="U63" s="100">
        <v>403.2</v>
      </c>
      <c r="V63" s="101">
        <v>63.9</v>
      </c>
    </row>
    <row r="64" spans="1:53" ht="13.5" thickBot="1" x14ac:dyDescent="0.25">
      <c r="A64" s="102" t="s">
        <v>26</v>
      </c>
      <c r="B64" s="103"/>
      <c r="C64" s="103"/>
      <c r="D64" s="103">
        <v>2136</v>
      </c>
      <c r="E64" s="103">
        <v>1730</v>
      </c>
      <c r="F64" s="103">
        <v>240.8</v>
      </c>
      <c r="G64" s="103">
        <v>12.3</v>
      </c>
      <c r="H64" s="103">
        <v>100</v>
      </c>
      <c r="I64" s="103">
        <v>56.800000000000004</v>
      </c>
      <c r="J64" s="103">
        <v>192.9</v>
      </c>
      <c r="K64" s="103">
        <v>0</v>
      </c>
      <c r="L64" s="103">
        <v>4</v>
      </c>
      <c r="M64" s="103">
        <v>1443.6000000000001</v>
      </c>
      <c r="N64" s="103">
        <v>335.2</v>
      </c>
      <c r="O64" s="103">
        <v>120.60000000000001</v>
      </c>
      <c r="P64" s="103">
        <v>331.2</v>
      </c>
      <c r="Q64" s="103">
        <v>29.2</v>
      </c>
      <c r="R64" s="103">
        <v>196.20000000000002</v>
      </c>
      <c r="S64" s="103">
        <v>398</v>
      </c>
      <c r="T64" s="103">
        <v>13.6</v>
      </c>
      <c r="U64" s="103">
        <v>388.40000000000003</v>
      </c>
      <c r="V64" s="104">
        <v>61.800000000000004</v>
      </c>
    </row>
    <row r="65" spans="1:22" x14ac:dyDescent="0.2">
      <c r="A65" s="87" t="s">
        <v>2</v>
      </c>
      <c r="B65" s="91">
        <v>0</v>
      </c>
      <c r="C65" s="91">
        <v>0</v>
      </c>
      <c r="D65" s="91">
        <v>52942</v>
      </c>
      <c r="E65" s="91">
        <v>45456</v>
      </c>
      <c r="F65" s="91">
        <v>6068.6</v>
      </c>
      <c r="G65" s="91">
        <v>316.49999999999994</v>
      </c>
      <c r="H65" s="91">
        <v>2637.4</v>
      </c>
      <c r="I65" s="91">
        <v>2317.2000000000003</v>
      </c>
      <c r="J65" s="91">
        <v>5148.3</v>
      </c>
      <c r="K65" s="91">
        <v>0</v>
      </c>
      <c r="L65" s="91">
        <v>1722.8</v>
      </c>
      <c r="M65" s="91">
        <v>32555.999999999996</v>
      </c>
      <c r="N65" s="91">
        <v>8156.0000000000018</v>
      </c>
      <c r="O65" s="91">
        <v>3309</v>
      </c>
      <c r="P65" s="91">
        <v>8065.9999999999991</v>
      </c>
      <c r="Q65" s="91">
        <v>728.4</v>
      </c>
      <c r="R65" s="91">
        <v>5259.6000000000013</v>
      </c>
      <c r="S65" s="91">
        <v>11460</v>
      </c>
      <c r="T65" s="91">
        <v>322.60000000000002</v>
      </c>
      <c r="U65" s="91">
        <v>10066.399999999998</v>
      </c>
      <c r="V65" s="91">
        <v>1542</v>
      </c>
    </row>
    <row r="71" spans="1:22" ht="18" x14ac:dyDescent="0.25">
      <c r="B71" s="140" t="s">
        <v>106</v>
      </c>
      <c r="C71" s="140"/>
      <c r="D71" s="140"/>
      <c r="E71" s="140"/>
      <c r="F71" s="140"/>
      <c r="G71" s="140"/>
      <c r="H71" s="140"/>
      <c r="I71" s="140"/>
      <c r="J71" s="140"/>
      <c r="K71" s="111"/>
      <c r="L71" s="111"/>
      <c r="M71" s="111"/>
      <c r="N71" s="111"/>
      <c r="O71" s="111"/>
    </row>
    <row r="72" spans="1:22" ht="18.75" thickBot="1" x14ac:dyDescent="0.3">
      <c r="B72" s="141" t="s">
        <v>62</v>
      </c>
      <c r="C72" s="142"/>
      <c r="D72" s="142"/>
      <c r="E72" s="142"/>
      <c r="F72" s="142"/>
      <c r="G72" s="112"/>
      <c r="H72" s="141" t="s">
        <v>63</v>
      </c>
      <c r="I72" s="142"/>
      <c r="J72" s="142"/>
      <c r="K72" s="142"/>
      <c r="L72" s="142"/>
      <c r="M72" s="81"/>
      <c r="N72" s="81"/>
      <c r="O72" s="81"/>
    </row>
    <row r="73" spans="1:22" ht="13.5" thickBot="1" x14ac:dyDescent="0.25">
      <c r="B73" s="143" t="s">
        <v>64</v>
      </c>
      <c r="C73" s="144"/>
      <c r="D73" s="113" t="s">
        <v>65</v>
      </c>
      <c r="E73" s="114" t="s">
        <v>66</v>
      </c>
      <c r="F73" s="114" t="s">
        <v>67</v>
      </c>
      <c r="G73" s="115"/>
      <c r="H73" s="143" t="s">
        <v>64</v>
      </c>
      <c r="I73" s="144"/>
      <c r="J73" s="113" t="s">
        <v>65</v>
      </c>
      <c r="K73" s="114" t="s">
        <v>66</v>
      </c>
      <c r="L73" s="114" t="s">
        <v>67</v>
      </c>
      <c r="M73" s="81"/>
      <c r="N73" s="81"/>
      <c r="O73" s="81"/>
    </row>
    <row r="74" spans="1:22" ht="25.5" x14ac:dyDescent="0.2">
      <c r="B74" s="116" t="s">
        <v>68</v>
      </c>
      <c r="C74" s="117" t="s">
        <v>69</v>
      </c>
      <c r="D74" s="118">
        <v>10000</v>
      </c>
      <c r="E74" s="118">
        <v>10000</v>
      </c>
      <c r="F74" s="118">
        <v>10000</v>
      </c>
      <c r="G74" s="115"/>
      <c r="H74" s="116" t="s">
        <v>68</v>
      </c>
      <c r="I74" s="117" t="s">
        <v>69</v>
      </c>
      <c r="J74" s="118">
        <v>10000</v>
      </c>
      <c r="K74" s="118">
        <v>10000</v>
      </c>
      <c r="L74" s="118">
        <v>10000</v>
      </c>
      <c r="M74" s="81"/>
      <c r="N74" s="81"/>
      <c r="O74" s="81"/>
    </row>
    <row r="75" spans="1:22" ht="25.5" x14ac:dyDescent="0.2">
      <c r="B75" s="119" t="s">
        <v>70</v>
      </c>
      <c r="C75" s="120" t="s">
        <v>71</v>
      </c>
      <c r="D75" s="121">
        <v>18.25</v>
      </c>
      <c r="E75" s="121">
        <v>18.25</v>
      </c>
      <c r="F75" s="121">
        <v>18.25</v>
      </c>
      <c r="G75" s="115"/>
      <c r="H75" s="119" t="s">
        <v>70</v>
      </c>
      <c r="I75" s="120" t="s">
        <v>71</v>
      </c>
      <c r="J75" s="121">
        <v>20</v>
      </c>
      <c r="K75" s="121">
        <v>20</v>
      </c>
      <c r="L75" s="121">
        <v>20</v>
      </c>
      <c r="M75" s="81"/>
      <c r="N75" s="81"/>
      <c r="O75" s="81"/>
    </row>
    <row r="76" spans="1:22" x14ac:dyDescent="0.2">
      <c r="B76" s="138" t="s">
        <v>72</v>
      </c>
      <c r="C76" s="120" t="s">
        <v>73</v>
      </c>
      <c r="D76" s="121">
        <v>70.180000000000007</v>
      </c>
      <c r="E76" s="121">
        <v>70.180000000000007</v>
      </c>
      <c r="F76" s="121">
        <v>70.180000000000007</v>
      </c>
      <c r="G76" s="112"/>
      <c r="H76" s="138" t="s">
        <v>72</v>
      </c>
      <c r="I76" s="120" t="s">
        <v>73</v>
      </c>
      <c r="J76" s="121">
        <v>71.510000000000005</v>
      </c>
      <c r="K76" s="121">
        <v>71.510000000000005</v>
      </c>
      <c r="L76" s="121">
        <v>71.510000000000005</v>
      </c>
      <c r="M76" s="81"/>
      <c r="N76" s="81"/>
      <c r="O76" s="81"/>
    </row>
    <row r="77" spans="1:22" x14ac:dyDescent="0.2">
      <c r="B77" s="136"/>
      <c r="C77" s="120" t="s">
        <v>74</v>
      </c>
      <c r="D77" s="121">
        <v>0</v>
      </c>
      <c r="E77" s="121">
        <v>0</v>
      </c>
      <c r="F77" s="121">
        <v>0</v>
      </c>
      <c r="G77" s="112"/>
      <c r="H77" s="136"/>
      <c r="I77" s="120" t="s">
        <v>74</v>
      </c>
      <c r="J77" s="121">
        <v>0</v>
      </c>
      <c r="K77" s="121">
        <v>0</v>
      </c>
      <c r="L77" s="121">
        <v>0</v>
      </c>
      <c r="M77" s="81"/>
      <c r="N77" s="81"/>
      <c r="O77" s="81"/>
    </row>
    <row r="78" spans="1:22" x14ac:dyDescent="0.2">
      <c r="B78" s="139"/>
      <c r="C78" s="120" t="s">
        <v>75</v>
      </c>
      <c r="D78" s="121">
        <v>0</v>
      </c>
      <c r="E78" s="121">
        <v>0</v>
      </c>
      <c r="F78" s="121">
        <v>0</v>
      </c>
      <c r="G78" s="112"/>
      <c r="H78" s="139"/>
      <c r="I78" s="120" t="s">
        <v>75</v>
      </c>
      <c r="J78" s="121">
        <v>0</v>
      </c>
      <c r="K78" s="121">
        <v>0</v>
      </c>
      <c r="L78" s="121">
        <v>0</v>
      </c>
      <c r="M78" s="81"/>
      <c r="N78" s="81"/>
      <c r="O78" s="81"/>
    </row>
    <row r="79" spans="1:22" ht="25.5" x14ac:dyDescent="0.2">
      <c r="B79" s="119" t="s">
        <v>76</v>
      </c>
      <c r="C79" s="120" t="s">
        <v>77</v>
      </c>
      <c r="D79" s="121">
        <v>0.59</v>
      </c>
      <c r="E79" s="121">
        <v>0.59</v>
      </c>
      <c r="F79" s="121">
        <v>0.59</v>
      </c>
      <c r="G79" s="112"/>
      <c r="H79" s="119" t="s">
        <v>76</v>
      </c>
      <c r="I79" s="120" t="s">
        <v>77</v>
      </c>
      <c r="J79" s="121">
        <v>0.64</v>
      </c>
      <c r="K79" s="121">
        <v>0.64</v>
      </c>
      <c r="L79" s="121">
        <v>0.64</v>
      </c>
      <c r="M79" s="81"/>
      <c r="N79" s="81"/>
      <c r="O79" s="81"/>
    </row>
    <row r="80" spans="1:22" x14ac:dyDescent="0.2">
      <c r="B80" s="138" t="s">
        <v>78</v>
      </c>
      <c r="C80" s="120" t="s">
        <v>79</v>
      </c>
      <c r="D80" s="121">
        <v>16.23</v>
      </c>
      <c r="E80" s="121">
        <v>16.23</v>
      </c>
      <c r="F80" s="121">
        <v>16.23</v>
      </c>
      <c r="G80" s="112"/>
      <c r="H80" s="138" t="s">
        <v>78</v>
      </c>
      <c r="I80" s="120" t="s">
        <v>79</v>
      </c>
      <c r="J80" s="121">
        <v>16.5</v>
      </c>
      <c r="K80" s="121">
        <v>16.5</v>
      </c>
      <c r="L80" s="121">
        <v>16.5</v>
      </c>
      <c r="M80" s="81"/>
      <c r="N80" s="81"/>
      <c r="O80" s="81"/>
    </row>
    <row r="81" spans="2:15" x14ac:dyDescent="0.2">
      <c r="B81" s="136"/>
      <c r="C81" s="120" t="s">
        <v>80</v>
      </c>
      <c r="D81" s="121">
        <v>0</v>
      </c>
      <c r="E81" s="121">
        <v>0</v>
      </c>
      <c r="F81" s="121">
        <v>0</v>
      </c>
      <c r="G81" s="112"/>
      <c r="H81" s="136"/>
      <c r="I81" s="120" t="s">
        <v>80</v>
      </c>
      <c r="J81" s="121">
        <v>0</v>
      </c>
      <c r="K81" s="121">
        <v>0</v>
      </c>
      <c r="L81" s="121">
        <v>0</v>
      </c>
      <c r="M81" s="81"/>
      <c r="N81" s="81"/>
      <c r="O81" s="81"/>
    </row>
    <row r="82" spans="2:15" x14ac:dyDescent="0.2">
      <c r="B82" s="139"/>
      <c r="C82" s="120" t="s">
        <v>81</v>
      </c>
      <c r="D82" s="121">
        <v>0</v>
      </c>
      <c r="E82" s="121">
        <v>0</v>
      </c>
      <c r="F82" s="121">
        <v>0</v>
      </c>
      <c r="G82" s="112"/>
      <c r="H82" s="139"/>
      <c r="I82" s="120" t="s">
        <v>81</v>
      </c>
      <c r="J82" s="121">
        <v>0</v>
      </c>
      <c r="K82" s="121">
        <v>0</v>
      </c>
      <c r="L82" s="121">
        <v>0</v>
      </c>
      <c r="M82" s="81"/>
      <c r="N82" s="81" t="s">
        <v>82</v>
      </c>
      <c r="O82" s="81" t="s">
        <v>83</v>
      </c>
    </row>
    <row r="83" spans="2:15" x14ac:dyDescent="0.2">
      <c r="B83" s="138" t="s">
        <v>84</v>
      </c>
      <c r="C83" s="120" t="s">
        <v>85</v>
      </c>
      <c r="D83" s="122">
        <f>D10</f>
        <v>2402</v>
      </c>
      <c r="E83" s="122">
        <f>D16</f>
        <v>2524</v>
      </c>
      <c r="F83" s="122">
        <f>D28</f>
        <v>1812</v>
      </c>
      <c r="G83" s="112"/>
      <c r="H83" s="138" t="s">
        <v>84</v>
      </c>
      <c r="I83" s="120" t="s">
        <v>85</v>
      </c>
      <c r="J83" s="122">
        <f>E10</f>
        <v>1922</v>
      </c>
      <c r="K83" s="122">
        <f>E16</f>
        <v>2650</v>
      </c>
      <c r="L83" s="122">
        <f>E28</f>
        <v>2340</v>
      </c>
      <c r="M83" s="81">
        <v>4</v>
      </c>
      <c r="N83" s="123">
        <f>(D83+J83)/1000</f>
        <v>4.3239999999999998</v>
      </c>
      <c r="O83" s="123">
        <f>(D84+J84)/1000</f>
        <v>4.29</v>
      </c>
    </row>
    <row r="84" spans="2:15" x14ac:dyDescent="0.2">
      <c r="B84" s="136"/>
      <c r="C84" s="120" t="s">
        <v>86</v>
      </c>
      <c r="D84" s="122">
        <f>D44</f>
        <v>2452</v>
      </c>
      <c r="E84" s="122">
        <f>D50</f>
        <v>2370</v>
      </c>
      <c r="F84" s="122">
        <f>D62</f>
        <v>1684</v>
      </c>
      <c r="G84" s="112"/>
      <c r="H84" s="136"/>
      <c r="I84" s="120" t="s">
        <v>86</v>
      </c>
      <c r="J84" s="122">
        <f>E44</f>
        <v>1838</v>
      </c>
      <c r="K84" s="122">
        <f>E50</f>
        <v>1960</v>
      </c>
      <c r="L84" s="122">
        <f>E62</f>
        <v>1752</v>
      </c>
      <c r="M84" s="81">
        <v>10</v>
      </c>
      <c r="N84" s="123">
        <f>(E83+K83)/1000</f>
        <v>5.1740000000000004</v>
      </c>
      <c r="O84" s="123">
        <f>(E84+K84)/1000</f>
        <v>4.33</v>
      </c>
    </row>
    <row r="85" spans="2:15" x14ac:dyDescent="0.2">
      <c r="B85" s="136"/>
      <c r="C85" s="120" t="s">
        <v>87</v>
      </c>
      <c r="D85" s="124">
        <v>3676.9552621731341</v>
      </c>
      <c r="E85" s="124">
        <v>3841.8745424562148</v>
      </c>
      <c r="F85" s="124">
        <v>3560.8987629561179</v>
      </c>
      <c r="G85" s="112"/>
      <c r="H85" s="136"/>
      <c r="I85" s="120" t="s">
        <v>87</v>
      </c>
      <c r="J85" s="124">
        <v>2999.9999999986358</v>
      </c>
      <c r="K85" s="124">
        <v>2884.4410203736129</v>
      </c>
      <c r="L85" s="124">
        <v>2778.488797887434</v>
      </c>
      <c r="M85" s="81">
        <v>22</v>
      </c>
      <c r="N85" s="123">
        <f>(F83+L83)/1000</f>
        <v>4.1520000000000001</v>
      </c>
      <c r="O85" s="123">
        <f>(F84+L84)/1000</f>
        <v>3.4359999999999999</v>
      </c>
    </row>
    <row r="86" spans="2:15" x14ac:dyDescent="0.2">
      <c r="B86" s="136"/>
      <c r="C86" s="120" t="s">
        <v>88</v>
      </c>
      <c r="D86" s="125">
        <v>0</v>
      </c>
      <c r="E86" s="125">
        <v>0</v>
      </c>
      <c r="F86" s="125">
        <v>0</v>
      </c>
      <c r="G86" s="112"/>
      <c r="H86" s="136"/>
      <c r="I86" s="120" t="s">
        <v>88</v>
      </c>
      <c r="J86" s="125">
        <v>0</v>
      </c>
      <c r="K86" s="125">
        <v>0</v>
      </c>
      <c r="L86" s="125">
        <v>0</v>
      </c>
      <c r="M86" s="81"/>
      <c r="N86" s="81"/>
      <c r="O86" s="81"/>
    </row>
    <row r="87" spans="2:15" x14ac:dyDescent="0.2">
      <c r="B87" s="136"/>
      <c r="C87" s="120" t="s">
        <v>89</v>
      </c>
      <c r="D87" s="125">
        <v>0</v>
      </c>
      <c r="E87" s="125">
        <v>0</v>
      </c>
      <c r="F87" s="125">
        <v>0</v>
      </c>
      <c r="G87" s="112"/>
      <c r="H87" s="136"/>
      <c r="I87" s="120" t="s">
        <v>89</v>
      </c>
      <c r="J87" s="125">
        <v>0</v>
      </c>
      <c r="K87" s="125">
        <v>0</v>
      </c>
      <c r="L87" s="125">
        <v>0</v>
      </c>
      <c r="M87" s="115"/>
      <c r="N87" s="115"/>
      <c r="O87" s="115"/>
    </row>
    <row r="88" spans="2:15" x14ac:dyDescent="0.2">
      <c r="B88" s="136"/>
      <c r="C88" s="120" t="s">
        <v>90</v>
      </c>
      <c r="D88" s="124">
        <v>0</v>
      </c>
      <c r="E88" s="124">
        <v>0</v>
      </c>
      <c r="F88" s="124">
        <v>0</v>
      </c>
      <c r="G88" s="112"/>
      <c r="H88" s="136"/>
      <c r="I88" s="120" t="s">
        <v>90</v>
      </c>
      <c r="J88" s="124">
        <v>0</v>
      </c>
      <c r="K88" s="124">
        <v>0</v>
      </c>
      <c r="L88" s="124">
        <v>0</v>
      </c>
      <c r="M88" s="115"/>
      <c r="N88" s="115"/>
      <c r="O88" s="115"/>
    </row>
    <row r="89" spans="2:15" x14ac:dyDescent="0.2">
      <c r="B89" s="139"/>
      <c r="C89" s="120" t="s">
        <v>91</v>
      </c>
      <c r="D89" s="124">
        <v>3676.9552621731341</v>
      </c>
      <c r="E89" s="124">
        <v>3841.8745424562148</v>
      </c>
      <c r="F89" s="124">
        <v>3560.8987629561179</v>
      </c>
      <c r="G89" s="112"/>
      <c r="H89" s="139"/>
      <c r="I89" s="120" t="s">
        <v>91</v>
      </c>
      <c r="J89" s="124">
        <v>2999.9999999986358</v>
      </c>
      <c r="K89" s="124">
        <v>2884.4410203736129</v>
      </c>
      <c r="L89" s="124">
        <v>2778.488797887434</v>
      </c>
      <c r="M89" s="115"/>
      <c r="N89" s="115"/>
      <c r="O89" s="115"/>
    </row>
    <row r="90" spans="2:15" x14ac:dyDescent="0.2">
      <c r="B90" s="138" t="s">
        <v>92</v>
      </c>
      <c r="C90" s="120" t="s">
        <v>93</v>
      </c>
      <c r="D90" s="124">
        <v>0.36769552621731338</v>
      </c>
      <c r="E90" s="124">
        <v>0.38418745424562151</v>
      </c>
      <c r="F90" s="124">
        <v>0.35608987629561178</v>
      </c>
      <c r="G90" s="112"/>
      <c r="H90" s="138" t="s">
        <v>92</v>
      </c>
      <c r="I90" s="120" t="s">
        <v>93</v>
      </c>
      <c r="J90" s="124">
        <v>0.2999999999998636</v>
      </c>
      <c r="K90" s="124">
        <v>0.28844410203736132</v>
      </c>
      <c r="L90" s="124">
        <v>0.2778488797887434</v>
      </c>
      <c r="M90" s="115"/>
      <c r="N90" s="115"/>
      <c r="O90" s="115"/>
    </row>
    <row r="91" spans="2:15" x14ac:dyDescent="0.2">
      <c r="B91" s="136"/>
      <c r="C91" s="120" t="s">
        <v>94</v>
      </c>
      <c r="D91" s="124">
        <v>0</v>
      </c>
      <c r="E91" s="124">
        <v>0</v>
      </c>
      <c r="F91" s="124">
        <v>0</v>
      </c>
      <c r="G91" s="112"/>
      <c r="H91" s="136"/>
      <c r="I91" s="120" t="s">
        <v>94</v>
      </c>
      <c r="J91" s="124">
        <v>0</v>
      </c>
      <c r="K91" s="124">
        <v>0</v>
      </c>
      <c r="L91" s="124">
        <v>0</v>
      </c>
      <c r="M91" s="115"/>
      <c r="N91" s="115"/>
      <c r="O91" s="115"/>
    </row>
    <row r="92" spans="2:15" ht="13.5" thickBot="1" x14ac:dyDescent="0.25">
      <c r="B92" s="137"/>
      <c r="C92" s="126" t="s">
        <v>95</v>
      </c>
      <c r="D92" s="127">
        <v>0.36769552621731338</v>
      </c>
      <c r="E92" s="127">
        <v>0.38418745424562151</v>
      </c>
      <c r="F92" s="127">
        <v>0.35608987629561178</v>
      </c>
      <c r="G92" s="112"/>
      <c r="H92" s="137"/>
      <c r="I92" s="126" t="s">
        <v>95</v>
      </c>
      <c r="J92" s="127">
        <v>0.2999999999998636</v>
      </c>
      <c r="K92" s="127">
        <v>0.28844410203736132</v>
      </c>
      <c r="L92" s="127">
        <v>0.2778488797887434</v>
      </c>
      <c r="M92" s="115"/>
      <c r="N92" s="115"/>
      <c r="O92" s="115"/>
    </row>
    <row r="93" spans="2:15" ht="25.5" x14ac:dyDescent="0.2">
      <c r="B93" s="128" t="s">
        <v>96</v>
      </c>
      <c r="C93" s="129" t="s">
        <v>97</v>
      </c>
      <c r="D93" s="130">
        <f>D75+D98*D92^2+D99*D91^2+D100*D90^2</f>
        <v>27.738336000015934</v>
      </c>
      <c r="E93" s="130">
        <f t="shared" ref="E93:F93" si="1">E75+E98*E92^2+E99*E91^2+E100*E90^2</f>
        <v>28.608567999981162</v>
      </c>
      <c r="F93" s="130">
        <f t="shared" si="1"/>
        <v>27.148824000015729</v>
      </c>
      <c r="G93" s="112"/>
      <c r="H93" s="128" t="s">
        <v>96</v>
      </c>
      <c r="I93" s="129" t="s">
        <v>97</v>
      </c>
      <c r="J93" s="130">
        <f t="shared" ref="J93:L93" si="2">J75+J98*J92^2+J99*J91^2+J100*J90^2</f>
        <v>26.435899999994149</v>
      </c>
      <c r="K93" s="130">
        <f t="shared" si="2"/>
        <v>25.949632000009991</v>
      </c>
      <c r="L93" s="130">
        <f t="shared" si="2"/>
        <v>25.520571999989961</v>
      </c>
      <c r="M93" s="115"/>
      <c r="N93" s="115"/>
      <c r="O93" s="115"/>
    </row>
    <row r="94" spans="2:15" ht="39" thickBot="1" x14ac:dyDescent="0.25">
      <c r="B94" s="131" t="s">
        <v>98</v>
      </c>
      <c r="C94" s="126" t="s">
        <v>99</v>
      </c>
      <c r="D94" s="132">
        <v>278.4296000003684</v>
      </c>
      <c r="E94" s="132">
        <v>298.5547999995643</v>
      </c>
      <c r="F94" s="132">
        <v>264.79640000036375</v>
      </c>
      <c r="G94" s="133"/>
      <c r="H94" s="131" t="s">
        <v>98</v>
      </c>
      <c r="I94" s="126" t="s">
        <v>99</v>
      </c>
      <c r="J94" s="132">
        <v>212.49999999986494</v>
      </c>
      <c r="K94" s="132">
        <v>201.2800000002305</v>
      </c>
      <c r="L94" s="132">
        <v>191.3799999997683</v>
      </c>
      <c r="M94" s="115"/>
      <c r="N94" s="115"/>
      <c r="O94" s="115"/>
    </row>
    <row r="95" spans="2:15" x14ac:dyDescent="0.2">
      <c r="B95" s="135" t="s">
        <v>78</v>
      </c>
      <c r="C95" s="117" t="s">
        <v>100</v>
      </c>
      <c r="D95" s="118">
        <v>8.1150000000000002</v>
      </c>
      <c r="E95" s="118">
        <v>8.1150000000000002</v>
      </c>
      <c r="F95" s="118">
        <v>8.1150000000000002</v>
      </c>
      <c r="G95" s="133"/>
      <c r="H95" s="135" t="s">
        <v>78</v>
      </c>
      <c r="I95" s="117" t="s">
        <v>100</v>
      </c>
      <c r="J95" s="118">
        <v>8.25</v>
      </c>
      <c r="K95" s="118">
        <v>8.25</v>
      </c>
      <c r="L95" s="118">
        <v>8.25</v>
      </c>
      <c r="M95" s="115"/>
      <c r="N95" s="115"/>
      <c r="O95" s="115"/>
    </row>
    <row r="96" spans="2:15" x14ac:dyDescent="0.2">
      <c r="B96" s="136"/>
      <c r="C96" s="120" t="s">
        <v>101</v>
      </c>
      <c r="D96" s="121">
        <v>-8.1150000000000002</v>
      </c>
      <c r="E96" s="121">
        <v>-8.1150000000000002</v>
      </c>
      <c r="F96" s="121">
        <v>-8.1150000000000002</v>
      </c>
      <c r="G96" s="133"/>
      <c r="H96" s="136"/>
      <c r="I96" s="120" t="s">
        <v>101</v>
      </c>
      <c r="J96" s="121">
        <v>-8.25</v>
      </c>
      <c r="K96" s="121">
        <v>-8.25</v>
      </c>
      <c r="L96" s="121">
        <v>-8.25</v>
      </c>
      <c r="M96" s="115"/>
      <c r="N96" s="115"/>
      <c r="O96" s="115"/>
    </row>
    <row r="97" spans="2:15" ht="13.5" thickBot="1" x14ac:dyDescent="0.25">
      <c r="B97" s="137"/>
      <c r="C97" s="126" t="s">
        <v>102</v>
      </c>
      <c r="D97" s="134">
        <v>8.1150000000000002</v>
      </c>
      <c r="E97" s="134">
        <v>8.1150000000000002</v>
      </c>
      <c r="F97" s="134">
        <v>8.1150000000000002</v>
      </c>
      <c r="G97" s="133"/>
      <c r="H97" s="137"/>
      <c r="I97" s="126" t="s">
        <v>102</v>
      </c>
      <c r="J97" s="134">
        <v>8.25</v>
      </c>
      <c r="K97" s="134">
        <v>8.25</v>
      </c>
      <c r="L97" s="134">
        <v>8.25</v>
      </c>
      <c r="M97" s="115"/>
      <c r="N97" s="115"/>
      <c r="O97" s="115"/>
    </row>
    <row r="98" spans="2:15" x14ac:dyDescent="0.2">
      <c r="B98" s="135" t="s">
        <v>72</v>
      </c>
      <c r="C98" s="117" t="s">
        <v>103</v>
      </c>
      <c r="D98" s="118">
        <v>35.090000000000003</v>
      </c>
      <c r="E98" s="118">
        <v>35.090000000000003</v>
      </c>
      <c r="F98" s="118">
        <v>35.090000000000003</v>
      </c>
      <c r="G98" s="133"/>
      <c r="H98" s="135" t="s">
        <v>72</v>
      </c>
      <c r="I98" s="117" t="s">
        <v>103</v>
      </c>
      <c r="J98" s="118">
        <v>35.755000000000003</v>
      </c>
      <c r="K98" s="118">
        <v>35.755000000000003</v>
      </c>
      <c r="L98" s="118">
        <v>35.755000000000003</v>
      </c>
      <c r="M98" s="115"/>
      <c r="N98" s="115"/>
      <c r="O98" s="115"/>
    </row>
    <row r="99" spans="2:15" x14ac:dyDescent="0.2">
      <c r="B99" s="136"/>
      <c r="C99" s="120" t="s">
        <v>104</v>
      </c>
      <c r="D99" s="124">
        <v>-35.090000000000003</v>
      </c>
      <c r="E99" s="124">
        <v>-35.090000000000003</v>
      </c>
      <c r="F99" s="124">
        <v>-35.090000000000003</v>
      </c>
      <c r="G99" s="133"/>
      <c r="H99" s="136"/>
      <c r="I99" s="120" t="s">
        <v>104</v>
      </c>
      <c r="J99" s="121">
        <v>-35.755000000000003</v>
      </c>
      <c r="K99" s="121">
        <v>-35.755000000000003</v>
      </c>
      <c r="L99" s="121">
        <v>-35.755000000000003</v>
      </c>
      <c r="M99" s="115"/>
      <c r="N99" s="115"/>
      <c r="O99" s="115"/>
    </row>
    <row r="100" spans="2:15" ht="13.5" thickBot="1" x14ac:dyDescent="0.25">
      <c r="B100" s="137"/>
      <c r="C100" s="126" t="s">
        <v>105</v>
      </c>
      <c r="D100" s="127">
        <v>35.090000000000003</v>
      </c>
      <c r="E100" s="127">
        <v>35.090000000000003</v>
      </c>
      <c r="F100" s="127">
        <v>35.090000000000003</v>
      </c>
      <c r="G100" s="133"/>
      <c r="H100" s="137"/>
      <c r="I100" s="126" t="s">
        <v>105</v>
      </c>
      <c r="J100" s="134">
        <v>35.755000000000003</v>
      </c>
      <c r="K100" s="134">
        <v>35.755000000000003</v>
      </c>
      <c r="L100" s="134">
        <v>35.755000000000003</v>
      </c>
      <c r="M100" s="115"/>
      <c r="N100" s="115"/>
      <c r="O100" s="115"/>
    </row>
  </sheetData>
  <mergeCells count="17">
    <mergeCell ref="B76:B78"/>
    <mergeCell ref="H76:H78"/>
    <mergeCell ref="B71:J71"/>
    <mergeCell ref="B72:F72"/>
    <mergeCell ref="H72:L72"/>
    <mergeCell ref="B73:C73"/>
    <mergeCell ref="H73:I73"/>
    <mergeCell ref="B95:B97"/>
    <mergeCell ref="H95:H97"/>
    <mergeCell ref="B98:B100"/>
    <mergeCell ref="H98:H100"/>
    <mergeCell ref="B80:B82"/>
    <mergeCell ref="H80:H82"/>
    <mergeCell ref="B83:B89"/>
    <mergeCell ref="H83:H89"/>
    <mergeCell ref="B90:B92"/>
    <mergeCell ref="H90:H9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Нифантово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2021-07-15T10:07:34Z</dcterms:modified>
</cp:coreProperties>
</file>