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4525" refMode="R1C1"/>
</workbook>
</file>

<file path=xl/calcChain.xml><?xml version="1.0" encoding="utf-8"?>
<calcChain xmlns="http://schemas.openxmlformats.org/spreadsheetml/2006/main">
  <c r="C80" i="3" l="1"/>
  <c r="E82" i="3"/>
  <c r="E83" i="3" s="1"/>
  <c r="I81" i="3"/>
  <c r="F81" i="3"/>
  <c r="E81" i="3"/>
  <c r="D81" i="3"/>
  <c r="D82" i="3" s="1"/>
  <c r="G80" i="3"/>
  <c r="J80" i="3" s="1"/>
  <c r="E80" i="3"/>
  <c r="G81" i="3" s="1"/>
  <c r="J81" i="3" s="1"/>
  <c r="D80" i="3"/>
  <c r="G79" i="3"/>
  <c r="J79" i="3" s="1"/>
  <c r="F79" i="3"/>
  <c r="I79" i="3" s="1"/>
  <c r="E79" i="3"/>
  <c r="D79" i="3"/>
  <c r="F80" i="3" s="1"/>
  <c r="I80" i="3" s="1"/>
  <c r="C79" i="3"/>
  <c r="C81" i="3" s="1"/>
  <c r="C82" i="3" s="1"/>
  <c r="C83" i="3" l="1"/>
  <c r="C84" i="3"/>
  <c r="D83" i="3"/>
  <c r="D84" i="3"/>
  <c r="E84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<sst xmlns="http://schemas.openxmlformats.org/spreadsheetml/2006/main" count="189" uniqueCount="100">
  <si>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</si>
  <si>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</si>
  <si>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</si>
  <si>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</si>
  <si>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</si>
  <si>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</si>
  <si>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</si>
  <si>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</si>
  <si>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</si>
  <si>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</si>
  <si>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</si>
  <si>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</si>
  <si>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</si>
  <si>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</si>
  <si>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</si>
  <si>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</si>
  <si>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</si>
  <si>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</si>
  <si>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</si>
  <si>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</si>
  <si>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</si>
  <si>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</si>
  <si>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</si>
  <si>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</si>
  <si>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</si>
  <si>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</si>
  <si>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</si>
  <si>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</si>
  <si>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</si>
  <si>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</si>
  <si>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</si>
  <si>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</si>
  <si>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</si>
  <si>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</si>
  <si>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</si>
  <si>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</si>
  <si>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</si>
  <si>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</si>
  <si>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220 кВ Октябрьская</t>
  </si>
  <si>
    <t xml:space="preserve"> 0,4 Октябрьская ТСН 1 ао</t>
  </si>
  <si>
    <t xml:space="preserve"> 0,4 Октябрьская ТСН 3 ао</t>
  </si>
  <si>
    <t xml:space="preserve"> 10 Октябрьская Т 1 ап</t>
  </si>
  <si>
    <t xml:space="preserve"> 10 Октябрьская-ВЛ 3 ао</t>
  </si>
  <si>
    <t xml:space="preserve"> 10 Октябрьская-ВЛ 4 ао</t>
  </si>
  <si>
    <t xml:space="preserve"> 10 Октябрьская-ВЛ 7 ао</t>
  </si>
  <si>
    <t xml:space="preserve"> 10 Октябрьская-Диана ао</t>
  </si>
  <si>
    <t xml:space="preserve"> 10 Октябрьская-Середник ао</t>
  </si>
  <si>
    <t xml:space="preserve"> 10 Октябрьская-Станция 1 ао</t>
  </si>
  <si>
    <t xml:space="preserve"> 10 Октябрьская-Уйта ао</t>
  </si>
  <si>
    <t xml:space="preserve"> 10 Октябрьская-Уйта ап</t>
  </si>
  <si>
    <t xml:space="preserve"> 110 Октябрьская АТ 1 ао</t>
  </si>
  <si>
    <t xml:space="preserve"> 110 Октябрьская АТ 1 ап</t>
  </si>
  <si>
    <t xml:space="preserve"> 110 Октябрьская ОМВ ао</t>
  </si>
  <si>
    <t xml:space="preserve"> 110 Октябрьская ОМВ ао RS</t>
  </si>
  <si>
    <t xml:space="preserve"> 110 Октябрьская ОМВ ап</t>
  </si>
  <si>
    <t xml:space="preserve"> 110 Октябрьская ОМВ ап RS</t>
  </si>
  <si>
    <t xml:space="preserve"> 110 Октябрьская-Бабаево 1 ао</t>
  </si>
  <si>
    <t xml:space="preserve"> 110 Октябрьская-Бабаево 1 ап</t>
  </si>
  <si>
    <t xml:space="preserve"> 110 Октябрьская-Кадуй 1 ао</t>
  </si>
  <si>
    <t xml:space="preserve"> 110 Октябрьская-Кадуй 1 ап</t>
  </si>
  <si>
    <t xml:space="preserve"> 110 Октябрьская-Кадуй 2 ао</t>
  </si>
  <si>
    <t xml:space="preserve"> 110 Октябрьская-Кадуй 2 ап</t>
  </si>
  <si>
    <t xml:space="preserve"> 110 Октябрьская-Поселковая 1 ао</t>
  </si>
  <si>
    <t xml:space="preserve"> 110 Октябрьская-Поселковая 1 ап</t>
  </si>
  <si>
    <t xml:space="preserve"> 110 Октябрьская-Поселковая 2 ао</t>
  </si>
  <si>
    <t xml:space="preserve"> 110 Октябрьская-Поселковая 2 ап</t>
  </si>
  <si>
    <t xml:space="preserve"> 110 Октябрьская-Уйта 1 ао</t>
  </si>
  <si>
    <t xml:space="preserve"> 110 Октябрьская-Уйта 1 ао RS</t>
  </si>
  <si>
    <t xml:space="preserve"> 110 Октябрьская-Уйта 1 ап</t>
  </si>
  <si>
    <t xml:space="preserve"> 110 Октябрьская-Уйта 1 ап RS</t>
  </si>
  <si>
    <t/>
  </si>
  <si>
    <t>реактивная энергия</t>
  </si>
  <si>
    <t>Трёхобмоточный Авто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</si>
  <si>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</si>
  <si>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</si>
  <si>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</si>
  <si>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</si>
  <si>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</si>
  <si>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</si>
  <si>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</si>
  <si>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</si>
  <si>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</si>
  <si>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</si>
  <si>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</si>
  <si>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</si>
  <si>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</si>
  <si>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Р</t>
  </si>
  <si>
    <t>Q</t>
  </si>
  <si>
    <t>плюс АТ 110      Р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</si>
  <si>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</si>
  <si>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</si>
  <si>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</si>
  <si>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</si>
  <si>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</si>
  <si>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</si>
  <si>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</si>
  <si>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</si>
  <si>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</si>
  <si>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</si>
  <si>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АТ-1  ПС "Октябрьская" в режимный день 16.06.2021 по Череповецким электрическим сетям, Кадуйский 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</si>
</sst>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13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1" applyFont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/>
    </xf>
    <xf numFmtId="0" fontId="12" fillId="0" borderId="0" xfId="1" applyAlignment="1">
      <alignment vertical="center"/>
    </xf>
    <xf numFmtId="0" fontId="12" fillId="0" borderId="0" xfId="1" applyFill="1" applyBorder="1" applyAlignment="1"/>
    <xf numFmtId="0" fontId="15" fillId="2" borderId="30" xfId="1" applyFont="1" applyFill="1" applyBorder="1" applyAlignment="1">
      <alignment horizontal="center" vertical="center"/>
    </xf>
    <xf numFmtId="0" fontId="12" fillId="0" borderId="13" xfId="1" applyBorder="1" applyAlignment="1">
      <alignment horizontal="center" vertical="center"/>
    </xf>
    <xf numFmtId="0" fontId="15" fillId="0" borderId="20" xfId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center"/>
    </xf>
    <xf numFmtId="0" fontId="15" fillId="3" borderId="21" xfId="1" applyFont="1" applyFill="1" applyBorder="1" applyAlignment="1">
      <alignment horizontal="left" vertical="center" wrapText="1"/>
    </xf>
    <xf numFmtId="0" fontId="15" fillId="3" borderId="22" xfId="1" applyFont="1" applyFill="1" applyBorder="1" applyAlignment="1">
      <alignment horizontal="center" vertical="center" wrapText="1"/>
    </xf>
    <xf numFmtId="0" fontId="12" fillId="4" borderId="23" xfId="1" applyFill="1" applyBorder="1" applyAlignment="1">
      <alignment horizontal="center" vertical="center"/>
    </xf>
    <xf numFmtId="0" fontId="15" fillId="3" borderId="24" xfId="1" applyFont="1" applyFill="1" applyBorder="1" applyAlignment="1">
      <alignment horizontal="left" vertical="center" wrapText="1"/>
    </xf>
    <xf numFmtId="0" fontId="15" fillId="3" borderId="25" xfId="1" applyFont="1" applyFill="1" applyBorder="1" applyAlignment="1">
      <alignment horizontal="center" vertical="center" wrapText="1"/>
    </xf>
    <xf numFmtId="0" fontId="12" fillId="4" borderId="26" xfId="1" applyFill="1" applyBorder="1" applyAlignment="1">
      <alignment horizontal="center" vertical="center"/>
    </xf>
    <xf numFmtId="0" fontId="12" fillId="0" borderId="0" xfId="1" applyFill="1" applyBorder="1" applyAlignment="1">
      <alignment horizontal="center"/>
    </xf>
    <xf numFmtId="0" fontId="15" fillId="0" borderId="0" xfId="1" applyFont="1" applyFill="1" applyBorder="1" applyAlignment="1"/>
    <xf numFmtId="0" fontId="15" fillId="3" borderId="31" xfId="1" applyFont="1" applyFill="1" applyBorder="1" applyAlignment="1">
      <alignment horizontal="left" vertical="center" wrapText="1"/>
    </xf>
    <xf numFmtId="2" fontId="12" fillId="0" borderId="26" xfId="1" applyNumberFormat="1" applyBorder="1" applyAlignment="1">
      <alignment horizontal="center" vertical="center"/>
    </xf>
    <xf numFmtId="4" fontId="12" fillId="0" borderId="26" xfId="1" applyNumberFormat="1" applyBorder="1" applyAlignment="1">
      <alignment horizontal="center" vertical="center"/>
    </xf>
    <xf numFmtId="165" fontId="12" fillId="0" borderId="0" xfId="1" applyNumberFormat="1" applyFill="1" applyBorder="1" applyAlignment="1">
      <alignment horizontal="center"/>
    </xf>
    <xf numFmtId="165" fontId="12" fillId="0" borderId="0" xfId="1" applyNumberFormat="1" applyFill="1" applyBorder="1" applyAlignment="1"/>
    <xf numFmtId="0" fontId="15" fillId="3" borderId="32" xfId="1" applyFont="1" applyFill="1" applyBorder="1" applyAlignment="1">
      <alignment horizontal="left" vertical="center" wrapText="1"/>
    </xf>
    <xf numFmtId="0" fontId="15" fillId="3" borderId="3" xfId="1" applyFont="1" applyFill="1" applyBorder="1" applyAlignment="1">
      <alignment horizontal="left" vertical="center" wrapText="1"/>
    </xf>
    <xf numFmtId="2" fontId="12" fillId="4" borderId="26" xfId="1" applyNumberFormat="1" applyFill="1" applyBorder="1" applyAlignment="1">
      <alignment horizontal="center" vertical="center"/>
    </xf>
    <xf numFmtId="0" fontId="15" fillId="3" borderId="31" xfId="1" applyFont="1" applyFill="1" applyBorder="1" applyAlignment="1">
      <alignment horizontal="left" vertical="center" wrapText="1"/>
    </xf>
    <xf numFmtId="0" fontId="15" fillId="3" borderId="33" xfId="1" applyFont="1" applyFill="1" applyBorder="1" applyAlignment="1">
      <alignment horizontal="center" vertical="center" wrapText="1"/>
    </xf>
    <xf numFmtId="2" fontId="12" fillId="4" borderId="34" xfId="1" applyNumberFormat="1" applyFill="1" applyBorder="1" applyAlignment="1">
      <alignment horizontal="center" vertical="center"/>
    </xf>
    <xf numFmtId="165" fontId="15" fillId="5" borderId="23" xfId="1" applyNumberFormat="1" applyFont="1" applyFill="1" applyBorder="1" applyAlignment="1">
      <alignment horizontal="center" vertical="center"/>
    </xf>
    <xf numFmtId="0" fontId="15" fillId="3" borderId="27" xfId="1" applyFont="1" applyFill="1" applyBorder="1" applyAlignment="1">
      <alignment horizontal="left" vertical="center" wrapText="1"/>
    </xf>
    <xf numFmtId="0" fontId="15" fillId="3" borderId="28" xfId="1" applyFont="1" applyFill="1" applyBorder="1" applyAlignment="1">
      <alignment horizontal="center" vertical="center" wrapText="1"/>
    </xf>
    <xf numFmtId="165" fontId="15" fillId="5" borderId="29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_Октябрьская.16.06.2010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81" sqref="C81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34" t="s">
        <v>36</v>
      </c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220 кВ Октябрьская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35" t="s">
        <v>37</v>
      </c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1" t="s">
        <v>69</v>
      </c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17.28</v>
      </c>
      <c r="C7" s="73">
        <v>1.28</v>
      </c>
      <c r="D7" s="73">
        <v>504</v>
      </c>
      <c r="E7" s="73">
        <v>0</v>
      </c>
      <c r="F7" s="73">
        <v>0</v>
      </c>
      <c r="G7" s="73">
        <v>0</v>
      </c>
      <c r="H7" s="73">
        <v>470.40000000000003</v>
      </c>
      <c r="I7" s="73">
        <v>7.2</v>
      </c>
      <c r="J7" s="73">
        <v>2.4</v>
      </c>
      <c r="K7" s="73">
        <v>0</v>
      </c>
      <c r="L7" s="73">
        <v>0</v>
      </c>
      <c r="M7" s="73">
        <v>0</v>
      </c>
      <c r="N7" s="73">
        <v>43111.200000000004</v>
      </c>
      <c r="O7" s="73">
        <v>0</v>
      </c>
      <c r="P7" s="73">
        <v>0</v>
      </c>
      <c r="Q7" s="73">
        <v>0</v>
      </c>
      <c r="R7" s="73">
        <v>0</v>
      </c>
      <c r="S7" s="73">
        <v>11088</v>
      </c>
      <c r="T7" s="73">
        <v>0</v>
      </c>
      <c r="U7" s="73">
        <v>4320.8</v>
      </c>
      <c r="V7" s="73">
        <v>0</v>
      </c>
      <c r="W7" s="73">
        <v>4857.6000000000004</v>
      </c>
      <c r="X7" s="73">
        <v>0</v>
      </c>
      <c r="Y7" s="73">
        <v>264</v>
      </c>
      <c r="Z7" s="73">
        <v>0</v>
      </c>
      <c r="AA7" s="73">
        <v>756.80000000000007</v>
      </c>
      <c r="AB7" s="73">
        <v>0</v>
      </c>
      <c r="AC7" s="73">
        <v>21507.200000000001</v>
      </c>
      <c r="AD7" s="73">
        <v>21507.200000000001</v>
      </c>
      <c r="AE7" s="73">
        <v>0</v>
      </c>
      <c r="AF7" s="74">
        <v>0</v>
      </c>
    </row>
    <row r="8" spans="1:54" x14ac:dyDescent="0.2">
      <c r="A8" s="75" t="s">
        <v>4</v>
      </c>
      <c r="B8" s="76">
        <v>17.28</v>
      </c>
      <c r="C8" s="76">
        <v>0.96</v>
      </c>
      <c r="D8" s="76">
        <v>500</v>
      </c>
      <c r="E8" s="76">
        <v>0</v>
      </c>
      <c r="F8" s="76">
        <v>0</v>
      </c>
      <c r="G8" s="76">
        <v>0</v>
      </c>
      <c r="H8" s="76">
        <v>470.40000000000003</v>
      </c>
      <c r="I8" s="76">
        <v>2.4</v>
      </c>
      <c r="J8" s="76">
        <v>4.8</v>
      </c>
      <c r="K8" s="76">
        <v>0</v>
      </c>
      <c r="L8" s="76">
        <v>0</v>
      </c>
      <c r="M8" s="76">
        <v>0</v>
      </c>
      <c r="N8" s="76">
        <v>42081.599999999999</v>
      </c>
      <c r="O8" s="76">
        <v>0</v>
      </c>
      <c r="P8" s="76">
        <v>0</v>
      </c>
      <c r="Q8" s="76">
        <v>0</v>
      </c>
      <c r="R8" s="76">
        <v>0</v>
      </c>
      <c r="S8" s="76">
        <v>10903.2</v>
      </c>
      <c r="T8" s="76">
        <v>0</v>
      </c>
      <c r="U8" s="76">
        <v>4567.2</v>
      </c>
      <c r="V8" s="76">
        <v>0</v>
      </c>
      <c r="W8" s="76">
        <v>5060</v>
      </c>
      <c r="X8" s="76">
        <v>0</v>
      </c>
      <c r="Y8" s="76">
        <v>228.8</v>
      </c>
      <c r="Z8" s="76">
        <v>0</v>
      </c>
      <c r="AA8" s="76">
        <v>730.4</v>
      </c>
      <c r="AB8" s="76">
        <v>0</v>
      </c>
      <c r="AC8" s="76">
        <v>20222.400000000001</v>
      </c>
      <c r="AD8" s="76">
        <v>20231.2</v>
      </c>
      <c r="AE8" s="76">
        <v>0</v>
      </c>
      <c r="AF8" s="77">
        <v>0</v>
      </c>
    </row>
    <row r="9" spans="1:54" x14ac:dyDescent="0.2">
      <c r="A9" s="75" t="s">
        <v>5</v>
      </c>
      <c r="B9" s="76">
        <v>17.12</v>
      </c>
      <c r="C9" s="76">
        <v>0.8</v>
      </c>
      <c r="D9" s="76">
        <v>496</v>
      </c>
      <c r="E9" s="76">
        <v>0</v>
      </c>
      <c r="F9" s="76">
        <v>0</v>
      </c>
      <c r="G9" s="76">
        <v>0</v>
      </c>
      <c r="H9" s="76">
        <v>468</v>
      </c>
      <c r="I9" s="76">
        <v>4.8</v>
      </c>
      <c r="J9" s="76">
        <v>4.8</v>
      </c>
      <c r="K9" s="76">
        <v>0</v>
      </c>
      <c r="L9" s="76">
        <v>0</v>
      </c>
      <c r="M9" s="76">
        <v>0</v>
      </c>
      <c r="N9" s="76">
        <v>44721.599999999999</v>
      </c>
      <c r="O9" s="76">
        <v>0</v>
      </c>
      <c r="P9" s="76">
        <v>0</v>
      </c>
      <c r="Q9" s="76">
        <v>0</v>
      </c>
      <c r="R9" s="76">
        <v>0</v>
      </c>
      <c r="S9" s="76">
        <v>11932.800000000001</v>
      </c>
      <c r="T9" s="76">
        <v>0</v>
      </c>
      <c r="U9" s="76">
        <v>3493.6</v>
      </c>
      <c r="V9" s="76">
        <v>0</v>
      </c>
      <c r="W9" s="76">
        <v>3916</v>
      </c>
      <c r="X9" s="76">
        <v>0</v>
      </c>
      <c r="Y9" s="76">
        <v>220</v>
      </c>
      <c r="Z9" s="76">
        <v>0</v>
      </c>
      <c r="AA9" s="76">
        <v>651.20000000000005</v>
      </c>
      <c r="AB9" s="76">
        <v>0</v>
      </c>
      <c r="AC9" s="76">
        <v>24147.200000000001</v>
      </c>
      <c r="AD9" s="76">
        <v>24156</v>
      </c>
      <c r="AE9" s="76">
        <v>0</v>
      </c>
      <c r="AF9" s="77">
        <v>0</v>
      </c>
    </row>
    <row r="10" spans="1:54" x14ac:dyDescent="0.2">
      <c r="A10" s="75" t="s">
        <v>6</v>
      </c>
      <c r="B10" s="76">
        <v>17.28</v>
      </c>
      <c r="C10" s="76">
        <v>0.96</v>
      </c>
      <c r="D10" s="76">
        <v>492</v>
      </c>
      <c r="E10" s="76">
        <v>0</v>
      </c>
      <c r="F10" s="76">
        <v>0</v>
      </c>
      <c r="G10" s="76">
        <v>0</v>
      </c>
      <c r="H10" s="76">
        <v>460.8</v>
      </c>
      <c r="I10" s="76">
        <v>2.4</v>
      </c>
      <c r="J10" s="76">
        <v>2.4</v>
      </c>
      <c r="K10" s="76">
        <v>0</v>
      </c>
      <c r="L10" s="76">
        <v>0</v>
      </c>
      <c r="M10" s="76">
        <v>0</v>
      </c>
      <c r="N10" s="76">
        <v>46305.599999999999</v>
      </c>
      <c r="O10" s="76">
        <v>0</v>
      </c>
      <c r="P10" s="76">
        <v>0</v>
      </c>
      <c r="Q10" s="76">
        <v>0</v>
      </c>
      <c r="R10" s="76">
        <v>0</v>
      </c>
      <c r="S10" s="76">
        <v>13560.800000000001</v>
      </c>
      <c r="T10" s="76">
        <v>0</v>
      </c>
      <c r="U10" s="76">
        <v>1988.8</v>
      </c>
      <c r="V10" s="76">
        <v>8.8000000000000007</v>
      </c>
      <c r="W10" s="76">
        <v>2437.6</v>
      </c>
      <c r="X10" s="76">
        <v>8.8000000000000007</v>
      </c>
      <c r="Y10" s="76">
        <v>193.6</v>
      </c>
      <c r="Z10" s="76">
        <v>0</v>
      </c>
      <c r="AA10" s="76">
        <v>633.6</v>
      </c>
      <c r="AB10" s="76">
        <v>0</v>
      </c>
      <c r="AC10" s="76">
        <v>27156.799999999999</v>
      </c>
      <c r="AD10" s="76">
        <v>27148</v>
      </c>
      <c r="AE10" s="76">
        <v>0</v>
      </c>
      <c r="AF10" s="77">
        <v>0</v>
      </c>
    </row>
    <row r="11" spans="1:54" x14ac:dyDescent="0.2">
      <c r="A11" s="75" t="s">
        <v>7</v>
      </c>
      <c r="B11" s="76">
        <v>17.440000000000001</v>
      </c>
      <c r="C11" s="76">
        <v>0.96</v>
      </c>
      <c r="D11" s="76">
        <v>492</v>
      </c>
      <c r="E11" s="76">
        <v>0</v>
      </c>
      <c r="F11" s="76">
        <v>0</v>
      </c>
      <c r="G11" s="76">
        <v>0</v>
      </c>
      <c r="H11" s="76">
        <v>463.2</v>
      </c>
      <c r="I11" s="76">
        <v>4.8</v>
      </c>
      <c r="J11" s="76">
        <v>4.8</v>
      </c>
      <c r="K11" s="76">
        <v>0</v>
      </c>
      <c r="L11" s="76">
        <v>0</v>
      </c>
      <c r="M11" s="76">
        <v>0</v>
      </c>
      <c r="N11" s="76">
        <v>45249.599999999999</v>
      </c>
      <c r="O11" s="76">
        <v>0</v>
      </c>
      <c r="P11" s="76">
        <v>0</v>
      </c>
      <c r="Q11" s="76">
        <v>0</v>
      </c>
      <c r="R11" s="76">
        <v>0</v>
      </c>
      <c r="S11" s="76">
        <v>12760</v>
      </c>
      <c r="T11" s="76">
        <v>0</v>
      </c>
      <c r="U11" s="76">
        <v>2340.8000000000002</v>
      </c>
      <c r="V11" s="76">
        <v>8.8000000000000007</v>
      </c>
      <c r="W11" s="76">
        <v>2816</v>
      </c>
      <c r="X11" s="76">
        <v>0</v>
      </c>
      <c r="Y11" s="76">
        <v>211.20000000000002</v>
      </c>
      <c r="Z11" s="76">
        <v>0</v>
      </c>
      <c r="AA11" s="76">
        <v>642.4</v>
      </c>
      <c r="AB11" s="76">
        <v>0</v>
      </c>
      <c r="AC11" s="76">
        <v>26153.600000000002</v>
      </c>
      <c r="AD11" s="76">
        <v>26153.600000000002</v>
      </c>
      <c r="AE11" s="76">
        <v>0</v>
      </c>
      <c r="AF11" s="77">
        <v>0</v>
      </c>
    </row>
    <row r="12" spans="1:54" x14ac:dyDescent="0.2">
      <c r="A12" s="75" t="s">
        <v>8</v>
      </c>
      <c r="B12" s="76">
        <v>17.28</v>
      </c>
      <c r="C12" s="76">
        <v>0.96</v>
      </c>
      <c r="D12" s="76">
        <v>492</v>
      </c>
      <c r="E12" s="76">
        <v>0</v>
      </c>
      <c r="F12" s="76">
        <v>0</v>
      </c>
      <c r="G12" s="76">
        <v>0</v>
      </c>
      <c r="H12" s="76">
        <v>460.8</v>
      </c>
      <c r="I12" s="76">
        <v>4.8</v>
      </c>
      <c r="J12" s="76">
        <v>4.8</v>
      </c>
      <c r="K12" s="76">
        <v>0</v>
      </c>
      <c r="L12" s="76">
        <v>0</v>
      </c>
      <c r="M12" s="76">
        <v>0</v>
      </c>
      <c r="N12" s="76">
        <v>45777.599999999999</v>
      </c>
      <c r="O12" s="76">
        <v>0</v>
      </c>
      <c r="P12" s="76">
        <v>0</v>
      </c>
      <c r="Q12" s="76">
        <v>0</v>
      </c>
      <c r="R12" s="76">
        <v>0</v>
      </c>
      <c r="S12" s="76">
        <v>13340.800000000001</v>
      </c>
      <c r="T12" s="76">
        <v>0</v>
      </c>
      <c r="U12" s="76">
        <v>2200</v>
      </c>
      <c r="V12" s="76">
        <v>8.8000000000000007</v>
      </c>
      <c r="W12" s="76">
        <v>2745.6</v>
      </c>
      <c r="X12" s="76">
        <v>0</v>
      </c>
      <c r="Y12" s="76">
        <v>228.8</v>
      </c>
      <c r="Z12" s="76">
        <v>0</v>
      </c>
      <c r="AA12" s="76">
        <v>633.6</v>
      </c>
      <c r="AB12" s="76">
        <v>0</v>
      </c>
      <c r="AC12" s="76">
        <v>26259.200000000001</v>
      </c>
      <c r="AD12" s="76">
        <v>26268</v>
      </c>
      <c r="AE12" s="76">
        <v>0</v>
      </c>
      <c r="AF12" s="77">
        <v>0</v>
      </c>
    </row>
    <row r="13" spans="1:54" x14ac:dyDescent="0.2">
      <c r="A13" s="75" t="s">
        <v>9</v>
      </c>
      <c r="B13" s="76">
        <v>17.28</v>
      </c>
      <c r="C13" s="76">
        <v>0.96</v>
      </c>
      <c r="D13" s="76">
        <v>496</v>
      </c>
      <c r="E13" s="76">
        <v>0</v>
      </c>
      <c r="F13" s="76">
        <v>0</v>
      </c>
      <c r="G13" s="76">
        <v>0</v>
      </c>
      <c r="H13" s="76">
        <v>468</v>
      </c>
      <c r="I13" s="76">
        <v>2.4</v>
      </c>
      <c r="J13" s="76">
        <v>2.4</v>
      </c>
      <c r="K13" s="76">
        <v>0</v>
      </c>
      <c r="L13" s="76">
        <v>0</v>
      </c>
      <c r="M13" s="76">
        <v>0</v>
      </c>
      <c r="N13" s="76">
        <v>48100.800000000003</v>
      </c>
      <c r="O13" s="76">
        <v>0</v>
      </c>
      <c r="P13" s="76">
        <v>0</v>
      </c>
      <c r="Q13" s="76">
        <v>0</v>
      </c>
      <c r="R13" s="76">
        <v>0</v>
      </c>
      <c r="S13" s="76">
        <v>14502.4</v>
      </c>
      <c r="T13" s="76">
        <v>0</v>
      </c>
      <c r="U13" s="76">
        <v>2041.6000000000001</v>
      </c>
      <c r="V13" s="76">
        <v>0</v>
      </c>
      <c r="W13" s="76">
        <v>2719.2000000000003</v>
      </c>
      <c r="X13" s="76">
        <v>0</v>
      </c>
      <c r="Y13" s="76">
        <v>290.40000000000003</v>
      </c>
      <c r="Z13" s="76">
        <v>0</v>
      </c>
      <c r="AA13" s="76">
        <v>748</v>
      </c>
      <c r="AB13" s="76">
        <v>0</v>
      </c>
      <c r="AC13" s="76">
        <v>27438.400000000001</v>
      </c>
      <c r="AD13" s="76">
        <v>27429.600000000002</v>
      </c>
      <c r="AE13" s="76">
        <v>0</v>
      </c>
      <c r="AF13" s="77">
        <v>0</v>
      </c>
    </row>
    <row r="14" spans="1:54" x14ac:dyDescent="0.2">
      <c r="A14" s="75" t="s">
        <v>10</v>
      </c>
      <c r="B14" s="76">
        <v>17.12</v>
      </c>
      <c r="C14" s="76">
        <v>1.44</v>
      </c>
      <c r="D14" s="76">
        <v>508</v>
      </c>
      <c r="E14" s="76">
        <v>0</v>
      </c>
      <c r="F14" s="76">
        <v>0</v>
      </c>
      <c r="G14" s="76">
        <v>0</v>
      </c>
      <c r="H14" s="76">
        <v>472.8</v>
      </c>
      <c r="I14" s="76">
        <v>9.6</v>
      </c>
      <c r="J14" s="76">
        <v>4.8</v>
      </c>
      <c r="K14" s="76">
        <v>0</v>
      </c>
      <c r="L14" s="76">
        <v>0</v>
      </c>
      <c r="M14" s="76">
        <v>0</v>
      </c>
      <c r="N14" s="76">
        <v>48866.400000000001</v>
      </c>
      <c r="O14" s="76">
        <v>0</v>
      </c>
      <c r="P14" s="76">
        <v>0</v>
      </c>
      <c r="Q14" s="76">
        <v>0</v>
      </c>
      <c r="R14" s="76">
        <v>0</v>
      </c>
      <c r="S14" s="76">
        <v>14740</v>
      </c>
      <c r="T14" s="76">
        <v>0</v>
      </c>
      <c r="U14" s="76">
        <v>2393.6</v>
      </c>
      <c r="V14" s="76">
        <v>8.8000000000000007</v>
      </c>
      <c r="W14" s="76">
        <v>3229.6</v>
      </c>
      <c r="X14" s="76">
        <v>0</v>
      </c>
      <c r="Y14" s="76">
        <v>334.40000000000003</v>
      </c>
      <c r="Z14" s="76">
        <v>0</v>
      </c>
      <c r="AA14" s="76">
        <v>836</v>
      </c>
      <c r="AB14" s="76">
        <v>0</v>
      </c>
      <c r="AC14" s="76">
        <v>26980.799999999999</v>
      </c>
      <c r="AD14" s="76">
        <v>26989.600000000002</v>
      </c>
      <c r="AE14" s="76">
        <v>0</v>
      </c>
      <c r="AF14" s="77">
        <v>0</v>
      </c>
    </row>
    <row r="15" spans="1:54" x14ac:dyDescent="0.2">
      <c r="A15" s="75" t="s">
        <v>11</v>
      </c>
      <c r="B15" s="76">
        <v>17.12</v>
      </c>
      <c r="C15" s="76">
        <v>2.08</v>
      </c>
      <c r="D15" s="76">
        <v>516</v>
      </c>
      <c r="E15" s="76">
        <v>0</v>
      </c>
      <c r="F15" s="76">
        <v>0</v>
      </c>
      <c r="G15" s="76">
        <v>0</v>
      </c>
      <c r="H15" s="76">
        <v>482.40000000000003</v>
      </c>
      <c r="I15" s="76">
        <v>9.6</v>
      </c>
      <c r="J15" s="76">
        <v>4.8</v>
      </c>
      <c r="K15" s="76">
        <v>0</v>
      </c>
      <c r="L15" s="76">
        <v>0</v>
      </c>
      <c r="M15" s="76">
        <v>0</v>
      </c>
      <c r="N15" s="76">
        <v>48417.599999999999</v>
      </c>
      <c r="O15" s="76">
        <v>0</v>
      </c>
      <c r="P15" s="76">
        <v>0</v>
      </c>
      <c r="Q15" s="76">
        <v>0</v>
      </c>
      <c r="R15" s="76">
        <v>0</v>
      </c>
      <c r="S15" s="76">
        <v>12936</v>
      </c>
      <c r="T15" s="76">
        <v>0</v>
      </c>
      <c r="U15" s="76">
        <v>5517.6</v>
      </c>
      <c r="V15" s="76">
        <v>0</v>
      </c>
      <c r="W15" s="76">
        <v>6468</v>
      </c>
      <c r="X15" s="76">
        <v>0</v>
      </c>
      <c r="Y15" s="76">
        <v>396</v>
      </c>
      <c r="Z15" s="76">
        <v>0</v>
      </c>
      <c r="AA15" s="76">
        <v>897.6</v>
      </c>
      <c r="AB15" s="76">
        <v>0</v>
      </c>
      <c r="AC15" s="76">
        <v>21841.600000000002</v>
      </c>
      <c r="AD15" s="76">
        <v>21832.799999999999</v>
      </c>
      <c r="AE15" s="76">
        <v>0</v>
      </c>
      <c r="AF15" s="77">
        <v>0</v>
      </c>
    </row>
    <row r="16" spans="1:54" x14ac:dyDescent="0.2">
      <c r="A16" s="75" t="s">
        <v>12</v>
      </c>
      <c r="B16" s="76">
        <v>16.96</v>
      </c>
      <c r="C16" s="76">
        <v>2.08</v>
      </c>
      <c r="D16" s="76">
        <v>524</v>
      </c>
      <c r="E16" s="76">
        <v>0</v>
      </c>
      <c r="F16" s="76">
        <v>0</v>
      </c>
      <c r="G16" s="76">
        <v>0</v>
      </c>
      <c r="H16" s="76">
        <v>492</v>
      </c>
      <c r="I16" s="76">
        <v>7.2</v>
      </c>
      <c r="J16" s="76">
        <v>2.4</v>
      </c>
      <c r="K16" s="76">
        <v>0</v>
      </c>
      <c r="L16" s="76">
        <v>0</v>
      </c>
      <c r="M16" s="76">
        <v>0</v>
      </c>
      <c r="N16" s="76">
        <v>53803.200000000004</v>
      </c>
      <c r="O16" s="76">
        <v>0</v>
      </c>
      <c r="P16" s="76">
        <v>0</v>
      </c>
      <c r="Q16" s="76">
        <v>0</v>
      </c>
      <c r="R16" s="76">
        <v>0</v>
      </c>
      <c r="S16" s="76">
        <v>15479.2</v>
      </c>
      <c r="T16" s="76">
        <v>0</v>
      </c>
      <c r="U16" s="76">
        <v>5156.8</v>
      </c>
      <c r="V16" s="76">
        <v>0</v>
      </c>
      <c r="W16" s="76">
        <v>6001.6</v>
      </c>
      <c r="X16" s="76">
        <v>0</v>
      </c>
      <c r="Y16" s="76">
        <v>440</v>
      </c>
      <c r="Z16" s="76">
        <v>0</v>
      </c>
      <c r="AA16" s="76">
        <v>950.4</v>
      </c>
      <c r="AB16" s="76">
        <v>0</v>
      </c>
      <c r="AC16" s="76">
        <v>25361.600000000002</v>
      </c>
      <c r="AD16" s="76">
        <v>25370.400000000001</v>
      </c>
      <c r="AE16" s="76">
        <v>0</v>
      </c>
      <c r="AF16" s="77">
        <v>0</v>
      </c>
    </row>
    <row r="17" spans="1:32" x14ac:dyDescent="0.2">
      <c r="A17" s="75" t="s">
        <v>13</v>
      </c>
      <c r="B17" s="76">
        <v>17.12</v>
      </c>
      <c r="C17" s="76">
        <v>1.92</v>
      </c>
      <c r="D17" s="76">
        <v>520</v>
      </c>
      <c r="E17" s="76">
        <v>0</v>
      </c>
      <c r="F17" s="76">
        <v>0</v>
      </c>
      <c r="G17" s="76">
        <v>0</v>
      </c>
      <c r="H17" s="76">
        <v>484.8</v>
      </c>
      <c r="I17" s="76">
        <v>9.6</v>
      </c>
      <c r="J17" s="76">
        <v>4.8</v>
      </c>
      <c r="K17" s="76">
        <v>0</v>
      </c>
      <c r="L17" s="76">
        <v>0</v>
      </c>
      <c r="M17" s="76">
        <v>0</v>
      </c>
      <c r="N17" s="76">
        <v>52324.800000000003</v>
      </c>
      <c r="O17" s="76">
        <v>0</v>
      </c>
      <c r="P17" s="76">
        <v>0</v>
      </c>
      <c r="Q17" s="76">
        <v>0</v>
      </c>
      <c r="R17" s="76">
        <v>0</v>
      </c>
      <c r="S17" s="76">
        <v>13006.4</v>
      </c>
      <c r="T17" s="76">
        <v>0</v>
      </c>
      <c r="U17" s="76">
        <v>7620.8</v>
      </c>
      <c r="V17" s="76">
        <v>0</v>
      </c>
      <c r="W17" s="76">
        <v>8412.7999999999993</v>
      </c>
      <c r="X17" s="76">
        <v>0</v>
      </c>
      <c r="Y17" s="76">
        <v>448.8</v>
      </c>
      <c r="Z17" s="76">
        <v>0</v>
      </c>
      <c r="AA17" s="76">
        <v>976.80000000000007</v>
      </c>
      <c r="AB17" s="76">
        <v>0</v>
      </c>
      <c r="AC17" s="76">
        <v>21436.799999999999</v>
      </c>
      <c r="AD17" s="76">
        <v>21436.799999999999</v>
      </c>
      <c r="AE17" s="76">
        <v>0</v>
      </c>
      <c r="AF17" s="77">
        <v>0</v>
      </c>
    </row>
    <row r="18" spans="1:32" x14ac:dyDescent="0.2">
      <c r="A18" s="75" t="s">
        <v>14</v>
      </c>
      <c r="B18" s="76">
        <v>17.12</v>
      </c>
      <c r="C18" s="76">
        <v>2.08</v>
      </c>
      <c r="D18" s="76">
        <v>512</v>
      </c>
      <c r="E18" s="76">
        <v>0</v>
      </c>
      <c r="F18" s="76">
        <v>0</v>
      </c>
      <c r="G18" s="76">
        <v>0</v>
      </c>
      <c r="H18" s="76">
        <v>480</v>
      </c>
      <c r="I18" s="76">
        <v>7.2</v>
      </c>
      <c r="J18" s="76">
        <v>4.8</v>
      </c>
      <c r="K18" s="76">
        <v>0</v>
      </c>
      <c r="L18" s="76">
        <v>0</v>
      </c>
      <c r="M18" s="76">
        <v>0</v>
      </c>
      <c r="N18" s="76">
        <v>53750.400000000001</v>
      </c>
      <c r="O18" s="76">
        <v>0</v>
      </c>
      <c r="P18" s="76">
        <v>0</v>
      </c>
      <c r="Q18" s="76">
        <v>0</v>
      </c>
      <c r="R18" s="76">
        <v>0</v>
      </c>
      <c r="S18" s="76">
        <v>14467.2</v>
      </c>
      <c r="T18" s="76">
        <v>0</v>
      </c>
      <c r="U18" s="76">
        <v>5799.2</v>
      </c>
      <c r="V18" s="76">
        <v>0</v>
      </c>
      <c r="W18" s="76">
        <v>6556</v>
      </c>
      <c r="X18" s="76">
        <v>0</v>
      </c>
      <c r="Y18" s="76">
        <v>440</v>
      </c>
      <c r="Z18" s="76">
        <v>0</v>
      </c>
      <c r="AA18" s="76">
        <v>959.2</v>
      </c>
      <c r="AB18" s="76">
        <v>0</v>
      </c>
      <c r="AC18" s="76">
        <v>25115.200000000001</v>
      </c>
      <c r="AD18" s="76">
        <v>25115.200000000001</v>
      </c>
      <c r="AE18" s="76">
        <v>0</v>
      </c>
      <c r="AF18" s="77">
        <v>0</v>
      </c>
    </row>
    <row r="19" spans="1:32" x14ac:dyDescent="0.2">
      <c r="A19" s="75" t="s">
        <v>15</v>
      </c>
      <c r="B19" s="76">
        <v>17.28</v>
      </c>
      <c r="C19" s="76">
        <v>1.92</v>
      </c>
      <c r="D19" s="76">
        <v>508</v>
      </c>
      <c r="E19" s="76">
        <v>0</v>
      </c>
      <c r="F19" s="76">
        <v>0</v>
      </c>
      <c r="G19" s="76">
        <v>0</v>
      </c>
      <c r="H19" s="76">
        <v>477.6</v>
      </c>
      <c r="I19" s="76">
        <v>7.2</v>
      </c>
      <c r="J19" s="76">
        <v>2.4</v>
      </c>
      <c r="K19" s="76">
        <v>0</v>
      </c>
      <c r="L19" s="76">
        <v>0</v>
      </c>
      <c r="M19" s="76">
        <v>0</v>
      </c>
      <c r="N19" s="76">
        <v>50186.400000000001</v>
      </c>
      <c r="O19" s="76">
        <v>0</v>
      </c>
      <c r="P19" s="76">
        <v>0</v>
      </c>
      <c r="Q19" s="76">
        <v>0</v>
      </c>
      <c r="R19" s="76">
        <v>0</v>
      </c>
      <c r="S19" s="76">
        <v>12628</v>
      </c>
      <c r="T19" s="76">
        <v>0</v>
      </c>
      <c r="U19" s="76">
        <v>6688</v>
      </c>
      <c r="V19" s="76">
        <v>0</v>
      </c>
      <c r="W19" s="76">
        <v>7550.4000000000005</v>
      </c>
      <c r="X19" s="76">
        <v>0</v>
      </c>
      <c r="Y19" s="76">
        <v>457.6</v>
      </c>
      <c r="Z19" s="76">
        <v>0</v>
      </c>
      <c r="AA19" s="76">
        <v>976.80000000000007</v>
      </c>
      <c r="AB19" s="76">
        <v>0</v>
      </c>
      <c r="AC19" s="76">
        <v>21472</v>
      </c>
      <c r="AD19" s="76">
        <v>21454.400000000001</v>
      </c>
      <c r="AE19" s="76">
        <v>0</v>
      </c>
      <c r="AF19" s="77">
        <v>0</v>
      </c>
    </row>
    <row r="20" spans="1:32" x14ac:dyDescent="0.2">
      <c r="A20" s="75" t="s">
        <v>16</v>
      </c>
      <c r="B20" s="76">
        <v>17.12</v>
      </c>
      <c r="C20" s="76">
        <v>2.08</v>
      </c>
      <c r="D20" s="76">
        <v>516</v>
      </c>
      <c r="E20" s="76">
        <v>0</v>
      </c>
      <c r="F20" s="76">
        <v>0</v>
      </c>
      <c r="G20" s="76">
        <v>0</v>
      </c>
      <c r="H20" s="76">
        <v>482.40000000000003</v>
      </c>
      <c r="I20" s="76">
        <v>7.2</v>
      </c>
      <c r="J20" s="76">
        <v>4.8</v>
      </c>
      <c r="K20" s="76">
        <v>0</v>
      </c>
      <c r="L20" s="76">
        <v>0</v>
      </c>
      <c r="M20" s="76">
        <v>0</v>
      </c>
      <c r="N20" s="76">
        <v>53644.800000000003</v>
      </c>
      <c r="O20" s="76">
        <v>0</v>
      </c>
      <c r="P20" s="76">
        <v>0</v>
      </c>
      <c r="Q20" s="76">
        <v>0</v>
      </c>
      <c r="R20" s="76">
        <v>0</v>
      </c>
      <c r="S20" s="76">
        <v>14405.6</v>
      </c>
      <c r="T20" s="76">
        <v>0</v>
      </c>
      <c r="U20" s="76">
        <v>5896</v>
      </c>
      <c r="V20" s="76">
        <v>0</v>
      </c>
      <c r="W20" s="76">
        <v>6705.6</v>
      </c>
      <c r="X20" s="76">
        <v>0</v>
      </c>
      <c r="Y20" s="76">
        <v>440</v>
      </c>
      <c r="Z20" s="76">
        <v>0</v>
      </c>
      <c r="AA20" s="76">
        <v>968</v>
      </c>
      <c r="AB20" s="76">
        <v>0</v>
      </c>
      <c r="AC20" s="76">
        <v>24833.600000000002</v>
      </c>
      <c r="AD20" s="76">
        <v>24833.600000000002</v>
      </c>
      <c r="AE20" s="76">
        <v>0</v>
      </c>
      <c r="AF20" s="77">
        <v>0</v>
      </c>
    </row>
    <row r="21" spans="1:32" x14ac:dyDescent="0.2">
      <c r="A21" s="75" t="s">
        <v>17</v>
      </c>
      <c r="B21" s="76">
        <v>17.12</v>
      </c>
      <c r="C21" s="76">
        <v>2.08</v>
      </c>
      <c r="D21" s="76">
        <v>512</v>
      </c>
      <c r="E21" s="76">
        <v>0</v>
      </c>
      <c r="F21" s="76">
        <v>0</v>
      </c>
      <c r="G21" s="76">
        <v>0</v>
      </c>
      <c r="H21" s="76">
        <v>477.6</v>
      </c>
      <c r="I21" s="76">
        <v>7.2</v>
      </c>
      <c r="J21" s="76">
        <v>2.4</v>
      </c>
      <c r="K21" s="76">
        <v>0</v>
      </c>
      <c r="L21" s="76">
        <v>0</v>
      </c>
      <c r="M21" s="76">
        <v>0</v>
      </c>
      <c r="N21" s="76">
        <v>54120</v>
      </c>
      <c r="O21" s="76">
        <v>0</v>
      </c>
      <c r="P21" s="76">
        <v>0</v>
      </c>
      <c r="Q21" s="76">
        <v>0</v>
      </c>
      <c r="R21" s="76">
        <v>0</v>
      </c>
      <c r="S21" s="76">
        <v>13675.2</v>
      </c>
      <c r="T21" s="76">
        <v>0</v>
      </c>
      <c r="U21" s="76">
        <v>6388.8</v>
      </c>
      <c r="V21" s="76">
        <v>0</v>
      </c>
      <c r="W21" s="76">
        <v>7163.2</v>
      </c>
      <c r="X21" s="76">
        <v>0</v>
      </c>
      <c r="Y21" s="76">
        <v>431.2</v>
      </c>
      <c r="Z21" s="76">
        <v>0</v>
      </c>
      <c r="AA21" s="76">
        <v>941.6</v>
      </c>
      <c r="AB21" s="76">
        <v>0</v>
      </c>
      <c r="AC21" s="76">
        <v>25027.200000000001</v>
      </c>
      <c r="AD21" s="76">
        <v>25036</v>
      </c>
      <c r="AE21" s="76">
        <v>0</v>
      </c>
      <c r="AF21" s="77">
        <v>0</v>
      </c>
    </row>
    <row r="22" spans="1:32" x14ac:dyDescent="0.2">
      <c r="A22" s="75" t="s">
        <v>18</v>
      </c>
      <c r="B22" s="76">
        <v>16.96</v>
      </c>
      <c r="C22" s="76">
        <v>2.08</v>
      </c>
      <c r="D22" s="76">
        <v>508</v>
      </c>
      <c r="E22" s="76">
        <v>0</v>
      </c>
      <c r="F22" s="76">
        <v>0</v>
      </c>
      <c r="G22" s="76">
        <v>0</v>
      </c>
      <c r="H22" s="76">
        <v>477.6</v>
      </c>
      <c r="I22" s="76">
        <v>7.2</v>
      </c>
      <c r="J22" s="76">
        <v>4.8</v>
      </c>
      <c r="K22" s="76">
        <v>0</v>
      </c>
      <c r="L22" s="76">
        <v>0</v>
      </c>
      <c r="M22" s="76">
        <v>0</v>
      </c>
      <c r="N22" s="76">
        <v>53143.200000000004</v>
      </c>
      <c r="O22" s="76">
        <v>0</v>
      </c>
      <c r="P22" s="76">
        <v>0</v>
      </c>
      <c r="Q22" s="76">
        <v>0</v>
      </c>
      <c r="R22" s="76">
        <v>0</v>
      </c>
      <c r="S22" s="76">
        <v>13675.2</v>
      </c>
      <c r="T22" s="76">
        <v>0</v>
      </c>
      <c r="U22" s="76">
        <v>5746.4000000000005</v>
      </c>
      <c r="V22" s="76">
        <v>0</v>
      </c>
      <c r="W22" s="76">
        <v>6547.2</v>
      </c>
      <c r="X22" s="76">
        <v>0</v>
      </c>
      <c r="Y22" s="76">
        <v>422.40000000000003</v>
      </c>
      <c r="Z22" s="76">
        <v>0</v>
      </c>
      <c r="AA22" s="76">
        <v>950.4</v>
      </c>
      <c r="AB22" s="76">
        <v>0</v>
      </c>
      <c r="AC22" s="76">
        <v>25344</v>
      </c>
      <c r="AD22" s="76">
        <v>25344</v>
      </c>
      <c r="AE22" s="76">
        <v>0</v>
      </c>
      <c r="AF22" s="77">
        <v>0</v>
      </c>
    </row>
    <row r="23" spans="1:32" x14ac:dyDescent="0.2">
      <c r="A23" s="75" t="s">
        <v>19</v>
      </c>
      <c r="B23" s="76">
        <v>17.12</v>
      </c>
      <c r="C23" s="76">
        <v>1.92</v>
      </c>
      <c r="D23" s="76">
        <v>508</v>
      </c>
      <c r="E23" s="76">
        <v>0</v>
      </c>
      <c r="F23" s="76">
        <v>0</v>
      </c>
      <c r="G23" s="76">
        <v>0</v>
      </c>
      <c r="H23" s="76">
        <v>475.2</v>
      </c>
      <c r="I23" s="76">
        <v>9.6</v>
      </c>
      <c r="J23" s="76">
        <v>2.4</v>
      </c>
      <c r="K23" s="76">
        <v>0</v>
      </c>
      <c r="L23" s="76">
        <v>0</v>
      </c>
      <c r="M23" s="76">
        <v>0</v>
      </c>
      <c r="N23" s="76">
        <v>55176</v>
      </c>
      <c r="O23" s="76">
        <v>0</v>
      </c>
      <c r="P23" s="76">
        <v>0</v>
      </c>
      <c r="Q23" s="76">
        <v>0</v>
      </c>
      <c r="R23" s="76">
        <v>0</v>
      </c>
      <c r="S23" s="76">
        <v>15734.4</v>
      </c>
      <c r="T23" s="76">
        <v>0</v>
      </c>
      <c r="U23" s="76">
        <v>4857.6000000000004</v>
      </c>
      <c r="V23" s="76">
        <v>0</v>
      </c>
      <c r="W23" s="76">
        <v>5614.4000000000005</v>
      </c>
      <c r="X23" s="76">
        <v>0</v>
      </c>
      <c r="Y23" s="76">
        <v>440</v>
      </c>
      <c r="Z23" s="76">
        <v>0</v>
      </c>
      <c r="AA23" s="76">
        <v>959.2</v>
      </c>
      <c r="AB23" s="76">
        <v>0</v>
      </c>
      <c r="AC23" s="76">
        <v>27156.799999999999</v>
      </c>
      <c r="AD23" s="76">
        <v>27148</v>
      </c>
      <c r="AE23" s="76">
        <v>0</v>
      </c>
      <c r="AF23" s="77">
        <v>0</v>
      </c>
    </row>
    <row r="24" spans="1:32" x14ac:dyDescent="0.2">
      <c r="A24" s="75" t="s">
        <v>20</v>
      </c>
      <c r="B24" s="76">
        <v>16.96</v>
      </c>
      <c r="C24" s="76">
        <v>1.92</v>
      </c>
      <c r="D24" s="76">
        <v>508</v>
      </c>
      <c r="E24" s="76">
        <v>0</v>
      </c>
      <c r="F24" s="76">
        <v>0</v>
      </c>
      <c r="G24" s="76">
        <v>0</v>
      </c>
      <c r="H24" s="76">
        <v>472.8</v>
      </c>
      <c r="I24" s="76">
        <v>9.6</v>
      </c>
      <c r="J24" s="76">
        <v>4.8</v>
      </c>
      <c r="K24" s="76">
        <v>0</v>
      </c>
      <c r="L24" s="76">
        <v>0</v>
      </c>
      <c r="M24" s="76">
        <v>0</v>
      </c>
      <c r="N24" s="76">
        <v>53196</v>
      </c>
      <c r="O24" s="76">
        <v>0</v>
      </c>
      <c r="P24" s="76">
        <v>0</v>
      </c>
      <c r="Q24" s="76">
        <v>0</v>
      </c>
      <c r="R24" s="76">
        <v>0</v>
      </c>
      <c r="S24" s="76">
        <v>14432</v>
      </c>
      <c r="T24" s="76">
        <v>0</v>
      </c>
      <c r="U24" s="76">
        <v>4241.6000000000004</v>
      </c>
      <c r="V24" s="76">
        <v>0</v>
      </c>
      <c r="W24" s="76">
        <v>5042.4000000000005</v>
      </c>
      <c r="X24" s="76">
        <v>0</v>
      </c>
      <c r="Y24" s="76">
        <v>475.2</v>
      </c>
      <c r="Z24" s="76">
        <v>0</v>
      </c>
      <c r="AA24" s="76">
        <v>1012</v>
      </c>
      <c r="AB24" s="76">
        <v>0</v>
      </c>
      <c r="AC24" s="76">
        <v>27544</v>
      </c>
      <c r="AD24" s="76">
        <v>27544</v>
      </c>
      <c r="AE24" s="76">
        <v>0</v>
      </c>
      <c r="AF24" s="77">
        <v>0</v>
      </c>
    </row>
    <row r="25" spans="1:32" x14ac:dyDescent="0.2">
      <c r="A25" s="75" t="s">
        <v>21</v>
      </c>
      <c r="B25" s="76">
        <v>17.28</v>
      </c>
      <c r="C25" s="76">
        <v>2.08</v>
      </c>
      <c r="D25" s="76">
        <v>512</v>
      </c>
      <c r="E25" s="76">
        <v>0</v>
      </c>
      <c r="F25" s="76">
        <v>0</v>
      </c>
      <c r="G25" s="76">
        <v>0</v>
      </c>
      <c r="H25" s="76">
        <v>470.40000000000003</v>
      </c>
      <c r="I25" s="76">
        <v>14.4</v>
      </c>
      <c r="J25" s="76">
        <v>4.8</v>
      </c>
      <c r="K25" s="76">
        <v>0</v>
      </c>
      <c r="L25" s="76">
        <v>0</v>
      </c>
      <c r="M25" s="76">
        <v>0</v>
      </c>
      <c r="N25" s="76">
        <v>54463.200000000004</v>
      </c>
      <c r="O25" s="76">
        <v>0</v>
      </c>
      <c r="P25" s="76">
        <v>0</v>
      </c>
      <c r="Q25" s="76">
        <v>0</v>
      </c>
      <c r="R25" s="76">
        <v>0</v>
      </c>
      <c r="S25" s="76">
        <v>15760.800000000001</v>
      </c>
      <c r="T25" s="76">
        <v>0</v>
      </c>
      <c r="U25" s="76">
        <v>2305.6</v>
      </c>
      <c r="V25" s="76">
        <v>17.600000000000001</v>
      </c>
      <c r="W25" s="76">
        <v>3044.8</v>
      </c>
      <c r="X25" s="76">
        <v>0</v>
      </c>
      <c r="Y25" s="76">
        <v>519.20000000000005</v>
      </c>
      <c r="Z25" s="76">
        <v>0</v>
      </c>
      <c r="AA25" s="76">
        <v>1012</v>
      </c>
      <c r="AB25" s="76">
        <v>0</v>
      </c>
      <c r="AC25" s="76">
        <v>31380.799999999999</v>
      </c>
      <c r="AD25" s="76">
        <v>31380.799999999999</v>
      </c>
      <c r="AE25" s="76">
        <v>0</v>
      </c>
      <c r="AF25" s="77">
        <v>0</v>
      </c>
    </row>
    <row r="26" spans="1:32" x14ac:dyDescent="0.2">
      <c r="A26" s="75" t="s">
        <v>22</v>
      </c>
      <c r="B26" s="76">
        <v>17.28</v>
      </c>
      <c r="C26" s="76">
        <v>1.92</v>
      </c>
      <c r="D26" s="76">
        <v>508</v>
      </c>
      <c r="E26" s="76">
        <v>0</v>
      </c>
      <c r="F26" s="76">
        <v>0</v>
      </c>
      <c r="G26" s="76">
        <v>0</v>
      </c>
      <c r="H26" s="76">
        <v>472.8</v>
      </c>
      <c r="I26" s="76">
        <v>12</v>
      </c>
      <c r="J26" s="76">
        <v>2.4</v>
      </c>
      <c r="K26" s="76">
        <v>0</v>
      </c>
      <c r="L26" s="76">
        <v>0</v>
      </c>
      <c r="M26" s="76">
        <v>0</v>
      </c>
      <c r="N26" s="76">
        <v>49315.200000000004</v>
      </c>
      <c r="O26" s="76">
        <v>0</v>
      </c>
      <c r="P26" s="76">
        <v>0</v>
      </c>
      <c r="Q26" s="76">
        <v>0</v>
      </c>
      <c r="R26" s="76">
        <v>0</v>
      </c>
      <c r="S26" s="76">
        <v>13877.6</v>
      </c>
      <c r="T26" s="76">
        <v>0</v>
      </c>
      <c r="U26" s="76">
        <v>3528.8</v>
      </c>
      <c r="V26" s="76">
        <v>0</v>
      </c>
      <c r="W26" s="76">
        <v>4347.2</v>
      </c>
      <c r="X26" s="76">
        <v>0</v>
      </c>
      <c r="Y26" s="76">
        <v>519.20000000000005</v>
      </c>
      <c r="Z26" s="76">
        <v>0</v>
      </c>
      <c r="AA26" s="76">
        <v>1038.4000000000001</v>
      </c>
      <c r="AB26" s="76">
        <v>0</v>
      </c>
      <c r="AC26" s="76">
        <v>25590.400000000001</v>
      </c>
      <c r="AD26" s="76">
        <v>25590.400000000001</v>
      </c>
      <c r="AE26" s="76">
        <v>0</v>
      </c>
      <c r="AF26" s="77">
        <v>0</v>
      </c>
    </row>
    <row r="27" spans="1:32" x14ac:dyDescent="0.2">
      <c r="A27" s="75" t="s">
        <v>23</v>
      </c>
      <c r="B27" s="76">
        <v>17.28</v>
      </c>
      <c r="C27" s="76">
        <v>1.92</v>
      </c>
      <c r="D27" s="76">
        <v>508</v>
      </c>
      <c r="E27" s="76">
        <v>0</v>
      </c>
      <c r="F27" s="76">
        <v>0</v>
      </c>
      <c r="G27" s="76">
        <v>0</v>
      </c>
      <c r="H27" s="76">
        <v>472.8</v>
      </c>
      <c r="I27" s="76">
        <v>9.6</v>
      </c>
      <c r="J27" s="76">
        <v>4.8</v>
      </c>
      <c r="K27" s="76">
        <v>0</v>
      </c>
      <c r="L27" s="76">
        <v>0</v>
      </c>
      <c r="M27" s="76">
        <v>0</v>
      </c>
      <c r="N27" s="76">
        <v>48734.400000000001</v>
      </c>
      <c r="O27" s="76">
        <v>0</v>
      </c>
      <c r="P27" s="76">
        <v>0</v>
      </c>
      <c r="Q27" s="76">
        <v>0</v>
      </c>
      <c r="R27" s="76">
        <v>0</v>
      </c>
      <c r="S27" s="76">
        <v>12663.2</v>
      </c>
      <c r="T27" s="76">
        <v>0</v>
      </c>
      <c r="U27" s="76">
        <v>4928</v>
      </c>
      <c r="V27" s="76">
        <v>0</v>
      </c>
      <c r="W27" s="76">
        <v>5737.6</v>
      </c>
      <c r="X27" s="76">
        <v>0</v>
      </c>
      <c r="Y27" s="76">
        <v>501.6</v>
      </c>
      <c r="Z27" s="76">
        <v>0</v>
      </c>
      <c r="AA27" s="76">
        <v>1047.2</v>
      </c>
      <c r="AB27" s="76">
        <v>0</v>
      </c>
      <c r="AC27" s="76">
        <v>23408</v>
      </c>
      <c r="AD27" s="76">
        <v>23416.799999999999</v>
      </c>
      <c r="AE27" s="76">
        <v>0</v>
      </c>
      <c r="AF27" s="77">
        <v>0</v>
      </c>
    </row>
    <row r="28" spans="1:32" x14ac:dyDescent="0.2">
      <c r="A28" s="75" t="s">
        <v>24</v>
      </c>
      <c r="B28" s="76">
        <v>17.28</v>
      </c>
      <c r="C28" s="76">
        <v>2.2400000000000002</v>
      </c>
      <c r="D28" s="76">
        <v>504</v>
      </c>
      <c r="E28" s="76">
        <v>0</v>
      </c>
      <c r="F28" s="76">
        <v>0</v>
      </c>
      <c r="G28" s="76">
        <v>0</v>
      </c>
      <c r="H28" s="76">
        <v>470.40000000000003</v>
      </c>
      <c r="I28" s="76">
        <v>7.2</v>
      </c>
      <c r="J28" s="76">
        <v>4.8</v>
      </c>
      <c r="K28" s="76">
        <v>0</v>
      </c>
      <c r="L28" s="76">
        <v>0</v>
      </c>
      <c r="M28" s="76">
        <v>0</v>
      </c>
      <c r="N28" s="76">
        <v>47678.400000000001</v>
      </c>
      <c r="O28" s="76">
        <v>0</v>
      </c>
      <c r="P28" s="76">
        <v>0</v>
      </c>
      <c r="Q28" s="76">
        <v>0</v>
      </c>
      <c r="R28" s="76">
        <v>0</v>
      </c>
      <c r="S28" s="76">
        <v>12760</v>
      </c>
      <c r="T28" s="76">
        <v>0</v>
      </c>
      <c r="U28" s="76">
        <v>4602.4000000000005</v>
      </c>
      <c r="V28" s="76">
        <v>0</v>
      </c>
      <c r="W28" s="76">
        <v>5412</v>
      </c>
      <c r="X28" s="76">
        <v>0</v>
      </c>
      <c r="Y28" s="76">
        <v>448.8</v>
      </c>
      <c r="Z28" s="76">
        <v>0</v>
      </c>
      <c r="AA28" s="76">
        <v>1038.4000000000001</v>
      </c>
      <c r="AB28" s="76">
        <v>0</v>
      </c>
      <c r="AC28" s="76">
        <v>22968</v>
      </c>
      <c r="AD28" s="76">
        <v>22976.799999999999</v>
      </c>
      <c r="AE28" s="76">
        <v>0</v>
      </c>
      <c r="AF28" s="77">
        <v>0</v>
      </c>
    </row>
    <row r="29" spans="1:32" x14ac:dyDescent="0.2">
      <c r="A29" s="75" t="s">
        <v>25</v>
      </c>
      <c r="B29" s="76">
        <v>17.440000000000001</v>
      </c>
      <c r="C29" s="76">
        <v>1.1200000000000001</v>
      </c>
      <c r="D29" s="76">
        <v>504</v>
      </c>
      <c r="E29" s="76">
        <v>0</v>
      </c>
      <c r="F29" s="76">
        <v>0</v>
      </c>
      <c r="G29" s="76">
        <v>0</v>
      </c>
      <c r="H29" s="76">
        <v>470.40000000000003</v>
      </c>
      <c r="I29" s="76">
        <v>9.6</v>
      </c>
      <c r="J29" s="76">
        <v>2.4</v>
      </c>
      <c r="K29" s="76">
        <v>0</v>
      </c>
      <c r="L29" s="76">
        <v>0</v>
      </c>
      <c r="M29" s="76">
        <v>0</v>
      </c>
      <c r="N29" s="76">
        <v>45540</v>
      </c>
      <c r="O29" s="76">
        <v>0</v>
      </c>
      <c r="P29" s="76">
        <v>0</v>
      </c>
      <c r="Q29" s="76">
        <v>0</v>
      </c>
      <c r="R29" s="76">
        <v>0</v>
      </c>
      <c r="S29" s="76">
        <v>13200</v>
      </c>
      <c r="T29" s="76">
        <v>0</v>
      </c>
      <c r="U29" s="76">
        <v>4831.2</v>
      </c>
      <c r="V29" s="76">
        <v>0</v>
      </c>
      <c r="W29" s="76">
        <v>5517.6</v>
      </c>
      <c r="X29" s="76">
        <v>0</v>
      </c>
      <c r="Y29" s="76">
        <v>396</v>
      </c>
      <c r="Z29" s="76">
        <v>0</v>
      </c>
      <c r="AA29" s="76">
        <v>924</v>
      </c>
      <c r="AB29" s="76">
        <v>0</v>
      </c>
      <c r="AC29" s="76">
        <v>20328</v>
      </c>
      <c r="AD29" s="76">
        <v>20319.2</v>
      </c>
      <c r="AE29" s="76">
        <v>0</v>
      </c>
      <c r="AF29" s="77">
        <v>0</v>
      </c>
    </row>
    <row r="30" spans="1:32" ht="13.5" thickBot="1" x14ac:dyDescent="0.25">
      <c r="A30" s="78" t="s">
        <v>26</v>
      </c>
      <c r="B30" s="79">
        <v>17.600000000000001</v>
      </c>
      <c r="C30" s="79">
        <v>0.8</v>
      </c>
      <c r="D30" s="79">
        <v>508</v>
      </c>
      <c r="E30" s="79">
        <v>0</v>
      </c>
      <c r="F30" s="79">
        <v>0</v>
      </c>
      <c r="G30" s="79">
        <v>0</v>
      </c>
      <c r="H30" s="79">
        <v>472.8</v>
      </c>
      <c r="I30" s="79">
        <v>7.2</v>
      </c>
      <c r="J30" s="79">
        <v>4.8</v>
      </c>
      <c r="K30" s="79">
        <v>0</v>
      </c>
      <c r="L30" s="79">
        <v>0</v>
      </c>
      <c r="M30" s="79">
        <v>0</v>
      </c>
      <c r="N30" s="79">
        <v>42451.200000000004</v>
      </c>
      <c r="O30" s="79">
        <v>0</v>
      </c>
      <c r="P30" s="79">
        <v>0</v>
      </c>
      <c r="Q30" s="79">
        <v>0</v>
      </c>
      <c r="R30" s="79">
        <v>0</v>
      </c>
      <c r="S30" s="79">
        <v>10445.6</v>
      </c>
      <c r="T30" s="79">
        <v>0</v>
      </c>
      <c r="U30" s="79">
        <v>4549.6000000000004</v>
      </c>
      <c r="V30" s="79">
        <v>0</v>
      </c>
      <c r="W30" s="79">
        <v>5156.8</v>
      </c>
      <c r="X30" s="79">
        <v>0</v>
      </c>
      <c r="Y30" s="79">
        <v>299.2</v>
      </c>
      <c r="Z30" s="79">
        <v>0</v>
      </c>
      <c r="AA30" s="79">
        <v>871.2</v>
      </c>
      <c r="AB30" s="79">
        <v>0</v>
      </c>
      <c r="AC30" s="79">
        <v>20715.2</v>
      </c>
      <c r="AD30" s="79">
        <v>20706.400000000001</v>
      </c>
      <c r="AE30" s="79">
        <v>0</v>
      </c>
      <c r="AF30" s="80">
        <v>0</v>
      </c>
    </row>
    <row r="31" spans="1:32" s="55" customFormat="1" hidden="1" x14ac:dyDescent="0.2">
      <c r="A31" s="46" t="s">
        <v>2</v>
      </c>
      <c r="B31" s="55">
        <f t="shared" ref="B31:AF31" si="0">SUM(B7:B30)</f>
        <v>413.11999999999995</v>
      </c>
      <c r="C31" s="55">
        <f t="shared" si="0"/>
        <v>38.559999999999995</v>
      </c>
      <c r="D31" s="55">
        <f t="shared" si="0"/>
        <v>12156</v>
      </c>
      <c r="E31" s="55">
        <f t="shared" si="0"/>
        <v>0</v>
      </c>
      <c r="F31" s="55">
        <f t="shared" si="0"/>
        <v>0</v>
      </c>
      <c r="G31" s="55">
        <f t="shared" si="0"/>
        <v>0</v>
      </c>
      <c r="H31" s="55">
        <f t="shared" si="0"/>
        <v>11366.399999999998</v>
      </c>
      <c r="I31" s="55">
        <f t="shared" si="0"/>
        <v>179.99999999999997</v>
      </c>
      <c r="J31" s="55">
        <f t="shared" si="0"/>
        <v>93.59999999999998</v>
      </c>
      <c r="K31" s="55">
        <f t="shared" si="0"/>
        <v>0</v>
      </c>
      <c r="L31" s="55">
        <f t="shared" si="0"/>
        <v>0</v>
      </c>
      <c r="M31" s="55">
        <f t="shared" si="0"/>
        <v>0</v>
      </c>
      <c r="N31" s="55">
        <f t="shared" si="0"/>
        <v>1180159.2</v>
      </c>
      <c r="O31" s="55">
        <f t="shared" si="0"/>
        <v>0</v>
      </c>
      <c r="P31" s="55">
        <f t="shared" si="0"/>
        <v>0</v>
      </c>
      <c r="Q31" s="55">
        <f t="shared" si="0"/>
        <v>0</v>
      </c>
      <c r="R31" s="55">
        <f t="shared" si="0"/>
        <v>0</v>
      </c>
      <c r="S31" s="55">
        <f t="shared" si="0"/>
        <v>321974.40000000002</v>
      </c>
      <c r="T31" s="55">
        <f t="shared" si="0"/>
        <v>0</v>
      </c>
      <c r="U31" s="55">
        <f t="shared" si="0"/>
        <v>106004.80000000002</v>
      </c>
      <c r="V31" s="55">
        <f t="shared" si="0"/>
        <v>52.800000000000004</v>
      </c>
      <c r="W31" s="55">
        <f t="shared" si="0"/>
        <v>123059.2</v>
      </c>
      <c r="X31" s="55">
        <f t="shared" si="0"/>
        <v>8.8000000000000007</v>
      </c>
      <c r="Y31" s="55">
        <f t="shared" si="0"/>
        <v>9046.4</v>
      </c>
      <c r="Z31" s="55">
        <f t="shared" si="0"/>
        <v>0</v>
      </c>
      <c r="AA31" s="55">
        <f t="shared" si="0"/>
        <v>21155.200000000004</v>
      </c>
      <c r="AB31" s="55">
        <f t="shared" si="0"/>
        <v>0</v>
      </c>
      <c r="AC31" s="55">
        <f t="shared" si="0"/>
        <v>589388.80000000005</v>
      </c>
      <c r="AD31" s="55">
        <f t="shared" si="0"/>
        <v>589388.80000000005</v>
      </c>
      <c r="AE31" s="55">
        <f t="shared" si="0"/>
        <v>0</v>
      </c>
      <c r="AF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70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82" t="s">
        <v>71</v>
      </c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3" t="s">
        <v>37</v>
      </c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5" t="s">
        <v>69</v>
      </c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0</v>
      </c>
      <c r="G41" s="97">
        <v>0</v>
      </c>
      <c r="H41" s="97">
        <v>312</v>
      </c>
      <c r="I41" s="97">
        <v>0</v>
      </c>
      <c r="J41" s="97">
        <v>0</v>
      </c>
      <c r="K41" s="97"/>
      <c r="L41" s="97"/>
      <c r="M41" s="97">
        <v>184.8</v>
      </c>
      <c r="N41" s="97">
        <v>42160.800000000003</v>
      </c>
      <c r="O41" s="97">
        <v>0</v>
      </c>
      <c r="P41" s="97">
        <v>0</v>
      </c>
      <c r="Q41" s="97">
        <v>0</v>
      </c>
      <c r="R41" s="97">
        <v>0</v>
      </c>
      <c r="S41" s="97">
        <v>2481.6</v>
      </c>
      <c r="T41" s="97">
        <v>0</v>
      </c>
      <c r="U41" s="97">
        <v>5508.8</v>
      </c>
      <c r="V41" s="97">
        <v>0</v>
      </c>
      <c r="W41" s="97">
        <v>2930.4</v>
      </c>
      <c r="X41" s="97">
        <v>0</v>
      </c>
      <c r="Y41" s="97">
        <v>17.600000000000001</v>
      </c>
      <c r="Z41" s="97">
        <v>0</v>
      </c>
      <c r="AA41" s="97">
        <v>369.6</v>
      </c>
      <c r="AB41" s="97">
        <v>0</v>
      </c>
      <c r="AC41" s="97">
        <v>8852.8000000000011</v>
      </c>
      <c r="AD41" s="97">
        <v>8852.8000000000011</v>
      </c>
      <c r="AE41" s="97">
        <v>0</v>
      </c>
      <c r="AF41" s="98">
        <v>0</v>
      </c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0</v>
      </c>
      <c r="G42" s="100">
        <v>0</v>
      </c>
      <c r="H42" s="100">
        <v>307.2</v>
      </c>
      <c r="I42" s="100">
        <v>0</v>
      </c>
      <c r="J42" s="100">
        <v>0</v>
      </c>
      <c r="K42" s="100"/>
      <c r="L42" s="100"/>
      <c r="M42" s="100">
        <v>21120</v>
      </c>
      <c r="N42" s="100">
        <v>153410.4</v>
      </c>
      <c r="O42" s="100">
        <v>0</v>
      </c>
      <c r="P42" s="100">
        <v>0</v>
      </c>
      <c r="Q42" s="100">
        <v>0</v>
      </c>
      <c r="R42" s="100">
        <v>0</v>
      </c>
      <c r="S42" s="100">
        <v>1513.6000000000001</v>
      </c>
      <c r="T42" s="100">
        <v>0</v>
      </c>
      <c r="U42" s="100">
        <v>5896</v>
      </c>
      <c r="V42" s="100">
        <v>0</v>
      </c>
      <c r="W42" s="100">
        <v>3115.2000000000003</v>
      </c>
      <c r="X42" s="100">
        <v>0</v>
      </c>
      <c r="Y42" s="100">
        <v>17.600000000000001</v>
      </c>
      <c r="Z42" s="100">
        <v>0</v>
      </c>
      <c r="AA42" s="100">
        <v>369.6</v>
      </c>
      <c r="AB42" s="100">
        <v>0</v>
      </c>
      <c r="AC42" s="100">
        <v>6758.4000000000005</v>
      </c>
      <c r="AD42" s="100">
        <v>6749.6</v>
      </c>
      <c r="AE42" s="100">
        <v>0</v>
      </c>
      <c r="AF42" s="101">
        <v>0</v>
      </c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0</v>
      </c>
      <c r="G43" s="100">
        <v>0</v>
      </c>
      <c r="H43" s="100">
        <v>309.60000000000002</v>
      </c>
      <c r="I43" s="100">
        <v>0</v>
      </c>
      <c r="J43" s="100">
        <v>0</v>
      </c>
      <c r="K43" s="100"/>
      <c r="L43" s="100"/>
      <c r="M43" s="100">
        <v>528</v>
      </c>
      <c r="N43" s="100">
        <v>46464</v>
      </c>
      <c r="O43" s="100">
        <v>0</v>
      </c>
      <c r="P43" s="100">
        <v>0</v>
      </c>
      <c r="Q43" s="100">
        <v>0</v>
      </c>
      <c r="R43" s="100">
        <v>0</v>
      </c>
      <c r="S43" s="100">
        <v>1566.4</v>
      </c>
      <c r="T43" s="100">
        <v>0</v>
      </c>
      <c r="U43" s="100">
        <v>5596.8</v>
      </c>
      <c r="V43" s="100">
        <v>0</v>
      </c>
      <c r="W43" s="100">
        <v>2956.8</v>
      </c>
      <c r="X43" s="100">
        <v>0</v>
      </c>
      <c r="Y43" s="100">
        <v>0</v>
      </c>
      <c r="Z43" s="100">
        <v>0</v>
      </c>
      <c r="AA43" s="100">
        <v>334.40000000000003</v>
      </c>
      <c r="AB43" s="100">
        <v>0</v>
      </c>
      <c r="AC43" s="100">
        <v>7920</v>
      </c>
      <c r="AD43" s="100">
        <v>7937.6</v>
      </c>
      <c r="AE43" s="100">
        <v>0</v>
      </c>
      <c r="AF43" s="101">
        <v>0</v>
      </c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0</v>
      </c>
      <c r="G44" s="100">
        <v>0</v>
      </c>
      <c r="H44" s="100">
        <v>304.8</v>
      </c>
      <c r="I44" s="100">
        <v>0</v>
      </c>
      <c r="J44" s="100">
        <v>0</v>
      </c>
      <c r="K44" s="100"/>
      <c r="L44" s="100"/>
      <c r="M44" s="100">
        <v>3273.6</v>
      </c>
      <c r="N44" s="100">
        <v>39072</v>
      </c>
      <c r="O44" s="100">
        <v>0</v>
      </c>
      <c r="P44" s="100">
        <v>0</v>
      </c>
      <c r="Q44" s="100">
        <v>0</v>
      </c>
      <c r="R44" s="100">
        <v>0</v>
      </c>
      <c r="S44" s="100">
        <v>3062.4</v>
      </c>
      <c r="T44" s="100">
        <v>0</v>
      </c>
      <c r="U44" s="100">
        <v>4804.8</v>
      </c>
      <c r="V44" s="100">
        <v>0</v>
      </c>
      <c r="W44" s="100">
        <v>2552</v>
      </c>
      <c r="X44" s="100">
        <v>0</v>
      </c>
      <c r="Y44" s="100">
        <v>17.600000000000001</v>
      </c>
      <c r="Z44" s="100">
        <v>0</v>
      </c>
      <c r="AA44" s="100">
        <v>352</v>
      </c>
      <c r="AB44" s="100">
        <v>0</v>
      </c>
      <c r="AC44" s="100">
        <v>10771.2</v>
      </c>
      <c r="AD44" s="100">
        <v>10771.2</v>
      </c>
      <c r="AE44" s="100">
        <v>0</v>
      </c>
      <c r="AF44" s="101">
        <v>0</v>
      </c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0</v>
      </c>
      <c r="G45" s="100">
        <v>0</v>
      </c>
      <c r="H45" s="100">
        <v>312</v>
      </c>
      <c r="I45" s="100">
        <v>0</v>
      </c>
      <c r="J45" s="100">
        <v>0</v>
      </c>
      <c r="K45" s="100"/>
      <c r="L45" s="100"/>
      <c r="M45" s="100">
        <v>50503.200000000004</v>
      </c>
      <c r="N45" s="100">
        <v>652291.20000000007</v>
      </c>
      <c r="O45" s="100">
        <v>0</v>
      </c>
      <c r="P45" s="100">
        <v>0</v>
      </c>
      <c r="Q45" s="100">
        <v>0</v>
      </c>
      <c r="R45" s="100">
        <v>0</v>
      </c>
      <c r="S45" s="100">
        <v>2816</v>
      </c>
      <c r="T45" s="100">
        <v>0</v>
      </c>
      <c r="U45" s="100">
        <v>4963.2</v>
      </c>
      <c r="V45" s="100">
        <v>0</v>
      </c>
      <c r="W45" s="100">
        <v>2648.8</v>
      </c>
      <c r="X45" s="100">
        <v>0</v>
      </c>
      <c r="Y45" s="100">
        <v>0</v>
      </c>
      <c r="Z45" s="100">
        <v>0</v>
      </c>
      <c r="AA45" s="100">
        <v>352</v>
      </c>
      <c r="AB45" s="100">
        <v>0</v>
      </c>
      <c r="AC45" s="100">
        <v>10964.800000000001</v>
      </c>
      <c r="AD45" s="100">
        <v>10964.800000000001</v>
      </c>
      <c r="AE45" s="100">
        <v>0</v>
      </c>
      <c r="AF45" s="101">
        <v>0</v>
      </c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0</v>
      </c>
      <c r="G46" s="100">
        <v>0</v>
      </c>
      <c r="H46" s="100">
        <v>307.2</v>
      </c>
      <c r="I46" s="100">
        <v>0</v>
      </c>
      <c r="J46" s="100">
        <v>0</v>
      </c>
      <c r="K46" s="100"/>
      <c r="L46" s="100"/>
      <c r="M46" s="100">
        <v>82209.600000000006</v>
      </c>
      <c r="N46" s="100">
        <v>833025.6</v>
      </c>
      <c r="O46" s="100">
        <v>0</v>
      </c>
      <c r="P46" s="100">
        <v>0</v>
      </c>
      <c r="Q46" s="100">
        <v>0</v>
      </c>
      <c r="R46" s="100">
        <v>0</v>
      </c>
      <c r="S46" s="100">
        <v>3185.6</v>
      </c>
      <c r="T46" s="100">
        <v>0</v>
      </c>
      <c r="U46" s="100">
        <v>4699.2</v>
      </c>
      <c r="V46" s="100">
        <v>0</v>
      </c>
      <c r="W46" s="100">
        <v>2534.4</v>
      </c>
      <c r="X46" s="100">
        <v>0</v>
      </c>
      <c r="Y46" s="100">
        <v>17.600000000000001</v>
      </c>
      <c r="Z46" s="100">
        <v>0</v>
      </c>
      <c r="AA46" s="100">
        <v>352</v>
      </c>
      <c r="AB46" s="100">
        <v>0</v>
      </c>
      <c r="AC46" s="100">
        <v>10806.4</v>
      </c>
      <c r="AD46" s="100">
        <v>10797.6</v>
      </c>
      <c r="AE46" s="100">
        <v>0</v>
      </c>
      <c r="AF46" s="101">
        <v>0</v>
      </c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0</v>
      </c>
      <c r="G47" s="100">
        <v>0</v>
      </c>
      <c r="H47" s="100">
        <v>302.40000000000003</v>
      </c>
      <c r="I47" s="100">
        <v>0</v>
      </c>
      <c r="J47" s="100">
        <v>0</v>
      </c>
      <c r="K47" s="100"/>
      <c r="L47" s="100"/>
      <c r="M47" s="100">
        <v>136012.79999999999</v>
      </c>
      <c r="N47" s="100">
        <v>653030.40000000002</v>
      </c>
      <c r="O47" s="100">
        <v>0</v>
      </c>
      <c r="P47" s="100">
        <v>0</v>
      </c>
      <c r="Q47" s="100">
        <v>0</v>
      </c>
      <c r="R47" s="100">
        <v>0</v>
      </c>
      <c r="S47" s="100">
        <v>3660.8</v>
      </c>
      <c r="T47" s="100">
        <v>0</v>
      </c>
      <c r="U47" s="100">
        <v>4576</v>
      </c>
      <c r="V47" s="100">
        <v>0</v>
      </c>
      <c r="W47" s="100">
        <v>2464</v>
      </c>
      <c r="X47" s="100">
        <v>0</v>
      </c>
      <c r="Y47" s="100">
        <v>0</v>
      </c>
      <c r="Z47" s="100">
        <v>0</v>
      </c>
      <c r="AA47" s="100">
        <v>334.40000000000003</v>
      </c>
      <c r="AB47" s="100">
        <v>0</v>
      </c>
      <c r="AC47" s="100">
        <v>10964.800000000001</v>
      </c>
      <c r="AD47" s="100">
        <v>10964.800000000001</v>
      </c>
      <c r="AE47" s="100">
        <v>0</v>
      </c>
      <c r="AF47" s="101">
        <v>0</v>
      </c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0</v>
      </c>
      <c r="G48" s="100">
        <v>0</v>
      </c>
      <c r="H48" s="100">
        <v>304.8</v>
      </c>
      <c r="I48" s="100">
        <v>0</v>
      </c>
      <c r="J48" s="100">
        <v>0</v>
      </c>
      <c r="K48" s="100"/>
      <c r="L48" s="100"/>
      <c r="M48" s="100">
        <v>7154.4000000000005</v>
      </c>
      <c r="N48" s="100">
        <v>150955.20000000001</v>
      </c>
      <c r="O48" s="100">
        <v>0</v>
      </c>
      <c r="P48" s="100">
        <v>0</v>
      </c>
      <c r="Q48" s="100">
        <v>0</v>
      </c>
      <c r="R48" s="100">
        <v>0</v>
      </c>
      <c r="S48" s="100">
        <v>3660.8</v>
      </c>
      <c r="T48" s="100">
        <v>0</v>
      </c>
      <c r="U48" s="100">
        <v>4611.2</v>
      </c>
      <c r="V48" s="100">
        <v>0</v>
      </c>
      <c r="W48" s="100">
        <v>2525.6</v>
      </c>
      <c r="X48" s="100">
        <v>0</v>
      </c>
      <c r="Y48" s="100">
        <v>0</v>
      </c>
      <c r="Z48" s="100">
        <v>0</v>
      </c>
      <c r="AA48" s="100">
        <v>352</v>
      </c>
      <c r="AB48" s="100">
        <v>0</v>
      </c>
      <c r="AC48" s="100">
        <v>10595.2</v>
      </c>
      <c r="AD48" s="100">
        <v>10586.4</v>
      </c>
      <c r="AE48" s="100">
        <v>0</v>
      </c>
      <c r="AF48" s="101">
        <v>0</v>
      </c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0</v>
      </c>
      <c r="G49" s="100">
        <v>0</v>
      </c>
      <c r="H49" s="100">
        <v>304.8</v>
      </c>
      <c r="I49" s="100">
        <v>0</v>
      </c>
      <c r="J49" s="100">
        <v>0</v>
      </c>
      <c r="K49" s="100"/>
      <c r="L49" s="100"/>
      <c r="M49" s="100">
        <v>25528.799999999999</v>
      </c>
      <c r="N49" s="100">
        <v>133663.20000000001</v>
      </c>
      <c r="O49" s="100">
        <v>0</v>
      </c>
      <c r="P49" s="100">
        <v>0</v>
      </c>
      <c r="Q49" s="100">
        <v>0</v>
      </c>
      <c r="R49" s="100">
        <v>0</v>
      </c>
      <c r="S49" s="100">
        <v>2288</v>
      </c>
      <c r="T49" s="100">
        <v>0</v>
      </c>
      <c r="U49" s="100">
        <v>5702.4000000000005</v>
      </c>
      <c r="V49" s="100">
        <v>0</v>
      </c>
      <c r="W49" s="100">
        <v>3071.2000000000003</v>
      </c>
      <c r="X49" s="100">
        <v>0</v>
      </c>
      <c r="Y49" s="100">
        <v>17.600000000000001</v>
      </c>
      <c r="Z49" s="100">
        <v>0</v>
      </c>
      <c r="AA49" s="100">
        <v>387.2</v>
      </c>
      <c r="AB49" s="100">
        <v>0</v>
      </c>
      <c r="AC49" s="100">
        <v>7920</v>
      </c>
      <c r="AD49" s="100">
        <v>7928.8</v>
      </c>
      <c r="AE49" s="100">
        <v>0</v>
      </c>
      <c r="AF49" s="101">
        <v>0</v>
      </c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0</v>
      </c>
      <c r="G50" s="100">
        <v>0</v>
      </c>
      <c r="H50" s="100">
        <v>297.60000000000002</v>
      </c>
      <c r="I50" s="100">
        <v>0</v>
      </c>
      <c r="J50" s="100">
        <v>0</v>
      </c>
      <c r="K50" s="100"/>
      <c r="L50" s="100"/>
      <c r="M50" s="100">
        <v>82605.600000000006</v>
      </c>
      <c r="N50" s="100">
        <v>1217356.8</v>
      </c>
      <c r="O50" s="100">
        <v>0</v>
      </c>
      <c r="P50" s="100">
        <v>0</v>
      </c>
      <c r="Q50" s="100">
        <v>0</v>
      </c>
      <c r="R50" s="100">
        <v>0</v>
      </c>
      <c r="S50" s="100">
        <v>2252.8000000000002</v>
      </c>
      <c r="T50" s="100">
        <v>0</v>
      </c>
      <c r="U50" s="100">
        <v>6089.6</v>
      </c>
      <c r="V50" s="100">
        <v>0</v>
      </c>
      <c r="W50" s="100">
        <v>3220.8</v>
      </c>
      <c r="X50" s="100">
        <v>0</v>
      </c>
      <c r="Y50" s="100">
        <v>0</v>
      </c>
      <c r="Z50" s="100">
        <v>0</v>
      </c>
      <c r="AA50" s="100">
        <v>352</v>
      </c>
      <c r="AB50" s="100">
        <v>0</v>
      </c>
      <c r="AC50" s="100">
        <v>7268.8</v>
      </c>
      <c r="AD50" s="100">
        <v>7277.6</v>
      </c>
      <c r="AE50" s="100">
        <v>0</v>
      </c>
      <c r="AF50" s="101">
        <v>0</v>
      </c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0</v>
      </c>
      <c r="G51" s="100">
        <v>0</v>
      </c>
      <c r="H51" s="100">
        <v>300</v>
      </c>
      <c r="I51" s="100">
        <v>0</v>
      </c>
      <c r="J51" s="100">
        <v>0</v>
      </c>
      <c r="K51" s="100"/>
      <c r="L51" s="100"/>
      <c r="M51" s="100">
        <v>42952.800000000003</v>
      </c>
      <c r="N51" s="100">
        <v>617654.4</v>
      </c>
      <c r="O51" s="100">
        <v>0</v>
      </c>
      <c r="P51" s="100">
        <v>0</v>
      </c>
      <c r="Q51" s="100">
        <v>0</v>
      </c>
      <c r="R51" s="100">
        <v>0</v>
      </c>
      <c r="S51" s="100">
        <v>1284.8</v>
      </c>
      <c r="T51" s="100">
        <v>0</v>
      </c>
      <c r="U51" s="100">
        <v>6758.4000000000005</v>
      </c>
      <c r="V51" s="100">
        <v>0</v>
      </c>
      <c r="W51" s="100">
        <v>3555.2000000000003</v>
      </c>
      <c r="X51" s="100">
        <v>0</v>
      </c>
      <c r="Y51" s="100">
        <v>0</v>
      </c>
      <c r="Z51" s="100">
        <v>0</v>
      </c>
      <c r="AA51" s="100">
        <v>369.6</v>
      </c>
      <c r="AB51" s="100">
        <v>0</v>
      </c>
      <c r="AC51" s="100">
        <v>5825.6</v>
      </c>
      <c r="AD51" s="100">
        <v>5816.8</v>
      </c>
      <c r="AE51" s="100">
        <v>0</v>
      </c>
      <c r="AF51" s="101">
        <v>0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0</v>
      </c>
      <c r="G52" s="100">
        <v>0</v>
      </c>
      <c r="H52" s="100">
        <v>297.60000000000002</v>
      </c>
      <c r="I52" s="100">
        <v>0</v>
      </c>
      <c r="J52" s="100">
        <v>0</v>
      </c>
      <c r="K52" s="100"/>
      <c r="L52" s="100"/>
      <c r="M52" s="100">
        <v>31020</v>
      </c>
      <c r="N52" s="100">
        <v>793320</v>
      </c>
      <c r="O52" s="100">
        <v>0</v>
      </c>
      <c r="P52" s="100">
        <v>0</v>
      </c>
      <c r="Q52" s="100">
        <v>0</v>
      </c>
      <c r="R52" s="100">
        <v>0</v>
      </c>
      <c r="S52" s="100">
        <v>2059.1999999999998</v>
      </c>
      <c r="T52" s="100">
        <v>0</v>
      </c>
      <c r="U52" s="100">
        <v>6300.8</v>
      </c>
      <c r="V52" s="100">
        <v>0</v>
      </c>
      <c r="W52" s="100">
        <v>3300</v>
      </c>
      <c r="X52" s="100">
        <v>0</v>
      </c>
      <c r="Y52" s="100">
        <v>17.600000000000001</v>
      </c>
      <c r="Z52" s="100">
        <v>0</v>
      </c>
      <c r="AA52" s="100">
        <v>369.6</v>
      </c>
      <c r="AB52" s="100">
        <v>0</v>
      </c>
      <c r="AC52" s="100">
        <v>8571.2000000000007</v>
      </c>
      <c r="AD52" s="100">
        <v>8562.4</v>
      </c>
      <c r="AE52" s="100">
        <v>0</v>
      </c>
      <c r="AF52" s="101">
        <v>0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0</v>
      </c>
      <c r="G53" s="100">
        <v>0</v>
      </c>
      <c r="H53" s="100">
        <v>304.8</v>
      </c>
      <c r="I53" s="100">
        <v>0</v>
      </c>
      <c r="J53" s="100">
        <v>0</v>
      </c>
      <c r="K53" s="100"/>
      <c r="L53" s="100"/>
      <c r="M53" s="100">
        <v>102115.2</v>
      </c>
      <c r="N53" s="100">
        <v>1128784.8</v>
      </c>
      <c r="O53" s="100">
        <v>0</v>
      </c>
      <c r="P53" s="100">
        <v>0</v>
      </c>
      <c r="Q53" s="100">
        <v>0</v>
      </c>
      <c r="R53" s="100">
        <v>0</v>
      </c>
      <c r="S53" s="100">
        <v>2217.6</v>
      </c>
      <c r="T53" s="100">
        <v>0</v>
      </c>
      <c r="U53" s="100">
        <v>6054.4000000000005</v>
      </c>
      <c r="V53" s="100">
        <v>0</v>
      </c>
      <c r="W53" s="100">
        <v>3229.6</v>
      </c>
      <c r="X53" s="100">
        <v>0</v>
      </c>
      <c r="Y53" s="100">
        <v>0</v>
      </c>
      <c r="Z53" s="100">
        <v>0</v>
      </c>
      <c r="AA53" s="100">
        <v>369.6</v>
      </c>
      <c r="AB53" s="100">
        <v>0</v>
      </c>
      <c r="AC53" s="100">
        <v>8060.8</v>
      </c>
      <c r="AD53" s="100">
        <v>8069.6</v>
      </c>
      <c r="AE53" s="100">
        <v>0</v>
      </c>
      <c r="AF53" s="101">
        <v>0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0</v>
      </c>
      <c r="G54" s="100">
        <v>0</v>
      </c>
      <c r="H54" s="100">
        <v>297.60000000000002</v>
      </c>
      <c r="I54" s="100">
        <v>0</v>
      </c>
      <c r="J54" s="100">
        <v>0</v>
      </c>
      <c r="K54" s="100"/>
      <c r="L54" s="100"/>
      <c r="M54" s="100">
        <v>726897.6</v>
      </c>
      <c r="N54" s="100">
        <v>767949.6</v>
      </c>
      <c r="O54" s="100">
        <v>0</v>
      </c>
      <c r="P54" s="100">
        <v>0</v>
      </c>
      <c r="Q54" s="100">
        <v>0</v>
      </c>
      <c r="R54" s="100">
        <v>0</v>
      </c>
      <c r="S54" s="100">
        <v>2833.6</v>
      </c>
      <c r="T54" s="100">
        <v>0</v>
      </c>
      <c r="U54" s="100">
        <v>5984</v>
      </c>
      <c r="V54" s="100">
        <v>0</v>
      </c>
      <c r="W54" s="100">
        <v>3194.4</v>
      </c>
      <c r="X54" s="100">
        <v>0</v>
      </c>
      <c r="Y54" s="100">
        <v>17.600000000000001</v>
      </c>
      <c r="Z54" s="100">
        <v>17.600000000000001</v>
      </c>
      <c r="AA54" s="100">
        <v>387.2</v>
      </c>
      <c r="AB54" s="100">
        <v>0</v>
      </c>
      <c r="AC54" s="100">
        <v>9222.4</v>
      </c>
      <c r="AD54" s="100">
        <v>9213.6</v>
      </c>
      <c r="AE54" s="100">
        <v>0</v>
      </c>
      <c r="AF54" s="101">
        <v>0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0</v>
      </c>
      <c r="G55" s="100">
        <v>0</v>
      </c>
      <c r="H55" s="100">
        <v>295.2</v>
      </c>
      <c r="I55" s="100">
        <v>0</v>
      </c>
      <c r="J55" s="100">
        <v>0</v>
      </c>
      <c r="K55" s="100"/>
      <c r="L55" s="100"/>
      <c r="M55" s="100">
        <v>74131.199999999997</v>
      </c>
      <c r="N55" s="100">
        <v>805860</v>
      </c>
      <c r="O55" s="100">
        <v>0</v>
      </c>
      <c r="P55" s="100">
        <v>0</v>
      </c>
      <c r="Q55" s="100">
        <v>0</v>
      </c>
      <c r="R55" s="100">
        <v>0</v>
      </c>
      <c r="S55" s="100">
        <v>1742.4</v>
      </c>
      <c r="T55" s="100">
        <v>0</v>
      </c>
      <c r="U55" s="100">
        <v>6283.2</v>
      </c>
      <c r="V55" s="100">
        <v>0</v>
      </c>
      <c r="W55" s="100">
        <v>3300</v>
      </c>
      <c r="X55" s="100">
        <v>0</v>
      </c>
      <c r="Y55" s="100">
        <v>17.600000000000001</v>
      </c>
      <c r="Z55" s="100">
        <v>0</v>
      </c>
      <c r="AA55" s="100">
        <v>352</v>
      </c>
      <c r="AB55" s="100">
        <v>0</v>
      </c>
      <c r="AC55" s="100">
        <v>8043.2</v>
      </c>
      <c r="AD55" s="100">
        <v>8043.2</v>
      </c>
      <c r="AE55" s="100">
        <v>0</v>
      </c>
      <c r="AF55" s="101">
        <v>0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0</v>
      </c>
      <c r="G56" s="100">
        <v>0</v>
      </c>
      <c r="H56" s="100">
        <v>295.2</v>
      </c>
      <c r="I56" s="100">
        <v>0</v>
      </c>
      <c r="J56" s="100">
        <v>0</v>
      </c>
      <c r="K56" s="100"/>
      <c r="L56" s="100"/>
      <c r="M56" s="100">
        <v>22334.400000000001</v>
      </c>
      <c r="N56" s="100">
        <v>1240483.2</v>
      </c>
      <c r="O56" s="100">
        <v>0</v>
      </c>
      <c r="P56" s="100">
        <v>0</v>
      </c>
      <c r="Q56" s="100">
        <v>0</v>
      </c>
      <c r="R56" s="100">
        <v>0</v>
      </c>
      <c r="S56" s="100">
        <v>2041.6000000000001</v>
      </c>
      <c r="T56" s="100">
        <v>0</v>
      </c>
      <c r="U56" s="100">
        <v>6160</v>
      </c>
      <c r="V56" s="100">
        <v>0</v>
      </c>
      <c r="W56" s="100">
        <v>3264.8</v>
      </c>
      <c r="X56" s="100">
        <v>0</v>
      </c>
      <c r="Y56" s="100">
        <v>0</v>
      </c>
      <c r="Z56" s="100">
        <v>0</v>
      </c>
      <c r="AA56" s="100">
        <v>369.6</v>
      </c>
      <c r="AB56" s="100">
        <v>0</v>
      </c>
      <c r="AC56" s="100">
        <v>8025.6</v>
      </c>
      <c r="AD56" s="100">
        <v>8034.4000000000005</v>
      </c>
      <c r="AE56" s="100">
        <v>0</v>
      </c>
      <c r="AF56" s="101">
        <v>0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0</v>
      </c>
      <c r="G57" s="100">
        <v>0</v>
      </c>
      <c r="H57" s="100">
        <v>297.60000000000002</v>
      </c>
      <c r="I57" s="100">
        <v>0</v>
      </c>
      <c r="J57" s="100">
        <v>0</v>
      </c>
      <c r="K57" s="100"/>
      <c r="L57" s="100"/>
      <c r="M57" s="100">
        <v>59320.800000000003</v>
      </c>
      <c r="N57" s="100">
        <v>1200936</v>
      </c>
      <c r="O57" s="100">
        <v>0</v>
      </c>
      <c r="P57" s="100">
        <v>0</v>
      </c>
      <c r="Q57" s="100">
        <v>0</v>
      </c>
      <c r="R57" s="100">
        <v>0</v>
      </c>
      <c r="S57" s="100">
        <v>2974.4</v>
      </c>
      <c r="T57" s="100">
        <v>0</v>
      </c>
      <c r="U57" s="100">
        <v>5843.2</v>
      </c>
      <c r="V57" s="100">
        <v>0</v>
      </c>
      <c r="W57" s="100">
        <v>3097.6</v>
      </c>
      <c r="X57" s="100">
        <v>0</v>
      </c>
      <c r="Y57" s="100">
        <v>17.600000000000001</v>
      </c>
      <c r="Z57" s="100">
        <v>0</v>
      </c>
      <c r="AA57" s="100">
        <v>352</v>
      </c>
      <c r="AB57" s="100">
        <v>0</v>
      </c>
      <c r="AC57" s="100">
        <v>9468.8000000000011</v>
      </c>
      <c r="AD57" s="100">
        <v>9468.8000000000011</v>
      </c>
      <c r="AE57" s="100">
        <v>0</v>
      </c>
      <c r="AF57" s="101">
        <v>0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0</v>
      </c>
      <c r="G58" s="100">
        <v>0</v>
      </c>
      <c r="H58" s="100">
        <v>297.60000000000002</v>
      </c>
      <c r="I58" s="100">
        <v>0</v>
      </c>
      <c r="J58" s="100">
        <v>0</v>
      </c>
      <c r="K58" s="100"/>
      <c r="L58" s="100"/>
      <c r="M58" s="100">
        <v>225324</v>
      </c>
      <c r="N58" s="100">
        <v>608942.4</v>
      </c>
      <c r="O58" s="100">
        <v>0</v>
      </c>
      <c r="P58" s="100">
        <v>0</v>
      </c>
      <c r="Q58" s="100">
        <v>0</v>
      </c>
      <c r="R58" s="100">
        <v>0</v>
      </c>
      <c r="S58" s="100">
        <v>2974.4</v>
      </c>
      <c r="T58" s="100">
        <v>0</v>
      </c>
      <c r="U58" s="100">
        <v>5315.2</v>
      </c>
      <c r="V58" s="100">
        <v>0</v>
      </c>
      <c r="W58" s="100">
        <v>2868.8</v>
      </c>
      <c r="X58" s="100">
        <v>0</v>
      </c>
      <c r="Y58" s="100">
        <v>17.600000000000001</v>
      </c>
      <c r="Z58" s="100">
        <v>0</v>
      </c>
      <c r="AA58" s="100">
        <v>369.6</v>
      </c>
      <c r="AB58" s="100">
        <v>0</v>
      </c>
      <c r="AC58" s="100">
        <v>10225.6</v>
      </c>
      <c r="AD58" s="100">
        <v>10216.800000000001</v>
      </c>
      <c r="AE58" s="100">
        <v>0</v>
      </c>
      <c r="AF58" s="101">
        <v>0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0</v>
      </c>
      <c r="G59" s="100">
        <v>0</v>
      </c>
      <c r="H59" s="100">
        <v>295.2</v>
      </c>
      <c r="I59" s="100">
        <v>0</v>
      </c>
      <c r="J59" s="100">
        <v>0</v>
      </c>
      <c r="K59" s="100"/>
      <c r="L59" s="100"/>
      <c r="M59" s="100">
        <v>48549.599999999999</v>
      </c>
      <c r="N59" s="100">
        <v>512424</v>
      </c>
      <c r="O59" s="100">
        <v>0</v>
      </c>
      <c r="P59" s="100">
        <v>0</v>
      </c>
      <c r="Q59" s="100">
        <v>0</v>
      </c>
      <c r="R59" s="100">
        <v>0</v>
      </c>
      <c r="S59" s="100">
        <v>3555.2000000000003</v>
      </c>
      <c r="T59" s="100">
        <v>0</v>
      </c>
      <c r="U59" s="100">
        <v>4787.2</v>
      </c>
      <c r="V59" s="100">
        <v>0</v>
      </c>
      <c r="W59" s="100">
        <v>2552</v>
      </c>
      <c r="X59" s="100">
        <v>0</v>
      </c>
      <c r="Y59" s="100">
        <v>17.600000000000001</v>
      </c>
      <c r="Z59" s="100">
        <v>0</v>
      </c>
      <c r="AA59" s="100">
        <v>387.2</v>
      </c>
      <c r="AB59" s="100">
        <v>0</v>
      </c>
      <c r="AC59" s="100">
        <v>12918.4</v>
      </c>
      <c r="AD59" s="100">
        <v>12918.4</v>
      </c>
      <c r="AE59" s="100">
        <v>0</v>
      </c>
      <c r="AF59" s="101">
        <v>0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0</v>
      </c>
      <c r="G60" s="100">
        <v>0</v>
      </c>
      <c r="H60" s="100">
        <v>304.8</v>
      </c>
      <c r="I60" s="100">
        <v>0</v>
      </c>
      <c r="J60" s="100">
        <v>0</v>
      </c>
      <c r="K60" s="100"/>
      <c r="L60" s="100"/>
      <c r="M60" s="100">
        <v>63624</v>
      </c>
      <c r="N60" s="100">
        <v>1019568</v>
      </c>
      <c r="O60" s="100">
        <v>0</v>
      </c>
      <c r="P60" s="100">
        <v>0</v>
      </c>
      <c r="Q60" s="100">
        <v>0</v>
      </c>
      <c r="R60" s="100">
        <v>0</v>
      </c>
      <c r="S60" s="100">
        <v>2992</v>
      </c>
      <c r="T60" s="100">
        <v>0</v>
      </c>
      <c r="U60" s="100">
        <v>4910.4000000000005</v>
      </c>
      <c r="V60" s="100">
        <v>0</v>
      </c>
      <c r="W60" s="100">
        <v>2631.2000000000003</v>
      </c>
      <c r="X60" s="100">
        <v>0</v>
      </c>
      <c r="Y60" s="100">
        <v>17.600000000000001</v>
      </c>
      <c r="Z60" s="100">
        <v>0</v>
      </c>
      <c r="AA60" s="100">
        <v>404.8</v>
      </c>
      <c r="AB60" s="100">
        <v>0</v>
      </c>
      <c r="AC60" s="100">
        <v>10243.200000000001</v>
      </c>
      <c r="AD60" s="100">
        <v>10252</v>
      </c>
      <c r="AE60" s="100">
        <v>0</v>
      </c>
      <c r="AF60" s="101">
        <v>0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0</v>
      </c>
      <c r="G61" s="100">
        <v>0</v>
      </c>
      <c r="H61" s="100">
        <v>307.2</v>
      </c>
      <c r="I61" s="100">
        <v>0</v>
      </c>
      <c r="J61" s="100">
        <v>0</v>
      </c>
      <c r="K61" s="100"/>
      <c r="L61" s="100"/>
      <c r="M61" s="100">
        <v>119460</v>
      </c>
      <c r="N61" s="100">
        <v>1139133.6000000001</v>
      </c>
      <c r="O61" s="100">
        <v>0</v>
      </c>
      <c r="P61" s="100">
        <v>0</v>
      </c>
      <c r="Q61" s="100">
        <v>0</v>
      </c>
      <c r="R61" s="100">
        <v>0</v>
      </c>
      <c r="S61" s="100">
        <v>2464</v>
      </c>
      <c r="T61" s="100">
        <v>0</v>
      </c>
      <c r="U61" s="100">
        <v>5526.4000000000005</v>
      </c>
      <c r="V61" s="100">
        <v>0</v>
      </c>
      <c r="W61" s="100">
        <v>2939.2000000000003</v>
      </c>
      <c r="X61" s="100">
        <v>0</v>
      </c>
      <c r="Y61" s="100">
        <v>17.600000000000001</v>
      </c>
      <c r="Z61" s="100">
        <v>0</v>
      </c>
      <c r="AA61" s="100">
        <v>404.8</v>
      </c>
      <c r="AB61" s="100">
        <v>0</v>
      </c>
      <c r="AC61" s="100">
        <v>8712</v>
      </c>
      <c r="AD61" s="100">
        <v>8712</v>
      </c>
      <c r="AE61" s="100">
        <v>0</v>
      </c>
      <c r="AF61" s="101">
        <v>0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0</v>
      </c>
      <c r="G62" s="100">
        <v>0</v>
      </c>
      <c r="H62" s="100">
        <v>304.8</v>
      </c>
      <c r="I62" s="100">
        <v>0</v>
      </c>
      <c r="J62" s="100">
        <v>0</v>
      </c>
      <c r="K62" s="100"/>
      <c r="L62" s="100"/>
      <c r="M62" s="100">
        <v>52404</v>
      </c>
      <c r="N62" s="100">
        <v>692656.8</v>
      </c>
      <c r="O62" s="100">
        <v>0</v>
      </c>
      <c r="P62" s="100">
        <v>0</v>
      </c>
      <c r="Q62" s="100">
        <v>0</v>
      </c>
      <c r="R62" s="100">
        <v>0</v>
      </c>
      <c r="S62" s="100">
        <v>2516.8000000000002</v>
      </c>
      <c r="T62" s="100">
        <v>0</v>
      </c>
      <c r="U62" s="100">
        <v>5561.6</v>
      </c>
      <c r="V62" s="100">
        <v>0</v>
      </c>
      <c r="W62" s="100">
        <v>2956.8</v>
      </c>
      <c r="X62" s="100">
        <v>0</v>
      </c>
      <c r="Y62" s="100">
        <v>0</v>
      </c>
      <c r="Z62" s="100">
        <v>0</v>
      </c>
      <c r="AA62" s="100">
        <v>387.2</v>
      </c>
      <c r="AB62" s="100">
        <v>0</v>
      </c>
      <c r="AC62" s="100">
        <v>9099.2000000000007</v>
      </c>
      <c r="AD62" s="100">
        <v>9090.4</v>
      </c>
      <c r="AE62" s="100">
        <v>0</v>
      </c>
      <c r="AF62" s="101">
        <v>0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0</v>
      </c>
      <c r="G63" s="100">
        <v>0</v>
      </c>
      <c r="H63" s="100">
        <v>304.8</v>
      </c>
      <c r="I63" s="100">
        <v>0</v>
      </c>
      <c r="J63" s="100">
        <v>0</v>
      </c>
      <c r="K63" s="100"/>
      <c r="L63" s="100"/>
      <c r="M63" s="100">
        <v>34663.199999999997</v>
      </c>
      <c r="N63" s="100">
        <v>692947.20000000007</v>
      </c>
      <c r="O63" s="100">
        <v>0</v>
      </c>
      <c r="P63" s="100">
        <v>0</v>
      </c>
      <c r="Q63" s="100">
        <v>0</v>
      </c>
      <c r="R63" s="100">
        <v>0</v>
      </c>
      <c r="S63" s="100">
        <v>2516.8000000000002</v>
      </c>
      <c r="T63" s="100">
        <v>0</v>
      </c>
      <c r="U63" s="100">
        <v>5614.4000000000005</v>
      </c>
      <c r="V63" s="100">
        <v>0</v>
      </c>
      <c r="W63" s="100">
        <v>2956.8</v>
      </c>
      <c r="X63" s="100">
        <v>0</v>
      </c>
      <c r="Y63" s="100">
        <v>0</v>
      </c>
      <c r="Z63" s="100">
        <v>0</v>
      </c>
      <c r="AA63" s="100">
        <v>352</v>
      </c>
      <c r="AB63" s="100">
        <v>0</v>
      </c>
      <c r="AC63" s="100">
        <v>7392</v>
      </c>
      <c r="AD63" s="100">
        <v>7392</v>
      </c>
      <c r="AE63" s="100">
        <v>0</v>
      </c>
      <c r="AF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0</v>
      </c>
      <c r="G64" s="103">
        <v>0</v>
      </c>
      <c r="H64" s="103">
        <v>304.8</v>
      </c>
      <c r="I64" s="103">
        <v>0</v>
      </c>
      <c r="J64" s="103">
        <v>0</v>
      </c>
      <c r="K64" s="103"/>
      <c r="L64" s="103"/>
      <c r="M64" s="103">
        <v>30360</v>
      </c>
      <c r="N64" s="103">
        <v>282004.8</v>
      </c>
      <c r="O64" s="103">
        <v>0</v>
      </c>
      <c r="P64" s="103">
        <v>0</v>
      </c>
      <c r="Q64" s="103">
        <v>0</v>
      </c>
      <c r="R64" s="103">
        <v>0</v>
      </c>
      <c r="S64" s="103">
        <v>1742.4</v>
      </c>
      <c r="T64" s="103">
        <v>0</v>
      </c>
      <c r="U64" s="103">
        <v>5561.6</v>
      </c>
      <c r="V64" s="103">
        <v>0</v>
      </c>
      <c r="W64" s="103">
        <v>2930.4</v>
      </c>
      <c r="X64" s="103">
        <v>0</v>
      </c>
      <c r="Y64" s="103">
        <v>0</v>
      </c>
      <c r="Z64" s="103">
        <v>17.600000000000001</v>
      </c>
      <c r="AA64" s="103">
        <v>334.40000000000003</v>
      </c>
      <c r="AB64" s="103">
        <v>0</v>
      </c>
      <c r="AC64" s="103">
        <v>8078.4000000000005</v>
      </c>
      <c r="AD64" s="103">
        <v>8078.4000000000005</v>
      </c>
      <c r="AE64" s="103">
        <v>0</v>
      </c>
      <c r="AF64" s="104">
        <v>0</v>
      </c>
    </row>
    <row r="65" spans="1:32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7269.6000000000013</v>
      </c>
      <c r="I65" s="91">
        <v>0</v>
      </c>
      <c r="J65" s="91">
        <v>0</v>
      </c>
      <c r="K65" s="91">
        <v>0</v>
      </c>
      <c r="L65" s="91">
        <v>0</v>
      </c>
      <c r="M65" s="91">
        <v>2042277.5999999999</v>
      </c>
      <c r="N65" s="91">
        <v>15424094.4</v>
      </c>
      <c r="O65" s="91">
        <v>0</v>
      </c>
      <c r="P65" s="91">
        <v>0</v>
      </c>
      <c r="Q65" s="91">
        <v>0</v>
      </c>
      <c r="R65" s="91">
        <v>0</v>
      </c>
      <c r="S65" s="91">
        <v>60403.200000000004</v>
      </c>
      <c r="T65" s="91">
        <v>0</v>
      </c>
      <c r="U65" s="91">
        <v>133108.79999999999</v>
      </c>
      <c r="V65" s="91">
        <v>0</v>
      </c>
      <c r="W65" s="91">
        <v>70796</v>
      </c>
      <c r="X65" s="91">
        <v>0</v>
      </c>
      <c r="Y65" s="91">
        <v>228.79999999999995</v>
      </c>
      <c r="Z65" s="91">
        <v>35.200000000000003</v>
      </c>
      <c r="AA65" s="91">
        <v>8764.8000000000011</v>
      </c>
      <c r="AB65" s="91">
        <v>0</v>
      </c>
      <c r="AC65" s="91">
        <v>216708.80000000002</v>
      </c>
      <c r="AD65" s="91">
        <v>216699.99999999997</v>
      </c>
      <c r="AE65" s="91">
        <v>0</v>
      </c>
      <c r="AF65" s="91">
        <v>0</v>
      </c>
    </row>
    <row r="71" spans="1:32" ht="15.75" x14ac:dyDescent="0.2">
      <c r="A71" s="105" t="s">
        <v>99</v>
      </c>
      <c r="B71" s="105"/>
      <c r="C71" s="105"/>
      <c r="D71" s="105"/>
      <c r="E71" s="105"/>
      <c r="F71" s="105"/>
      <c r="G71" s="105"/>
      <c r="H71" s="106"/>
      <c r="I71" s="106"/>
      <c r="J71" s="106"/>
      <c r="K71" s="106"/>
    </row>
    <row r="72" spans="1:32" ht="13.5" thickBot="1" x14ac:dyDescent="0.25">
      <c r="A72" s="107"/>
      <c r="B72" s="107"/>
      <c r="C72" s="107"/>
      <c r="D72" s="107"/>
      <c r="E72" s="107"/>
      <c r="F72" s="107"/>
      <c r="G72" s="107"/>
      <c r="H72" s="108"/>
      <c r="I72" s="108"/>
      <c r="J72" s="108"/>
      <c r="K72" s="108"/>
    </row>
    <row r="73" spans="1:32" ht="13.5" thickBot="1" x14ac:dyDescent="0.25">
      <c r="A73" s="109" t="s">
        <v>72</v>
      </c>
      <c r="B73" s="110"/>
      <c r="C73" s="111" t="s">
        <v>73</v>
      </c>
      <c r="D73" s="111" t="s">
        <v>74</v>
      </c>
      <c r="E73" s="111" t="s">
        <v>75</v>
      </c>
      <c r="F73" s="112"/>
      <c r="G73" s="112"/>
      <c r="H73" s="108"/>
      <c r="I73" s="108"/>
      <c r="J73" s="108"/>
      <c r="K73" s="108"/>
    </row>
    <row r="74" spans="1:32" ht="38.25" x14ac:dyDescent="0.2">
      <c r="A74" s="113" t="s">
        <v>76</v>
      </c>
      <c r="B74" s="114" t="s">
        <v>77</v>
      </c>
      <c r="C74" s="115">
        <v>125000</v>
      </c>
      <c r="D74" s="115">
        <v>125000</v>
      </c>
      <c r="E74" s="115">
        <v>125000</v>
      </c>
      <c r="F74" s="112"/>
      <c r="G74" s="112"/>
      <c r="H74" s="108"/>
      <c r="I74" s="108"/>
      <c r="J74" s="108"/>
      <c r="K74" s="108"/>
    </row>
    <row r="75" spans="1:32" ht="38.25" x14ac:dyDescent="0.2">
      <c r="A75" s="116" t="s">
        <v>78</v>
      </c>
      <c r="B75" s="117" t="s">
        <v>79</v>
      </c>
      <c r="C75" s="118">
        <v>6.8</v>
      </c>
      <c r="D75" s="118">
        <v>6.8</v>
      </c>
      <c r="E75" s="118">
        <v>6.8</v>
      </c>
      <c r="F75" s="112"/>
      <c r="G75" s="112"/>
      <c r="H75" s="108"/>
      <c r="I75" s="108"/>
      <c r="J75" s="108"/>
      <c r="K75" s="108"/>
    </row>
    <row r="76" spans="1:32" ht="38.25" x14ac:dyDescent="0.2">
      <c r="A76" s="116" t="s">
        <v>80</v>
      </c>
      <c r="B76" s="117" t="s">
        <v>81</v>
      </c>
      <c r="C76" s="118">
        <v>22.6</v>
      </c>
      <c r="D76" s="118">
        <v>22.6</v>
      </c>
      <c r="E76" s="118">
        <v>22.6</v>
      </c>
      <c r="F76" s="119"/>
      <c r="G76" s="119"/>
      <c r="H76" s="108"/>
      <c r="I76" s="108"/>
      <c r="J76" s="108"/>
      <c r="K76" s="108"/>
    </row>
    <row r="77" spans="1:32" ht="38.25" x14ac:dyDescent="0.2">
      <c r="A77" s="116" t="s">
        <v>82</v>
      </c>
      <c r="B77" s="117" t="s">
        <v>83</v>
      </c>
      <c r="C77" s="118">
        <v>1.19</v>
      </c>
      <c r="D77" s="118">
        <v>1.19</v>
      </c>
      <c r="E77" s="118">
        <v>1.19</v>
      </c>
      <c r="F77" s="119"/>
      <c r="G77" s="119"/>
      <c r="H77" s="108"/>
      <c r="I77" s="108"/>
      <c r="J77" s="108"/>
      <c r="K77" s="108"/>
    </row>
    <row r="78" spans="1:32" ht="51" x14ac:dyDescent="0.2">
      <c r="A78" s="116" t="s">
        <v>84</v>
      </c>
      <c r="B78" s="117" t="s">
        <v>85</v>
      </c>
      <c r="C78" s="118">
        <v>10.5</v>
      </c>
      <c r="D78" s="118">
        <v>10.5</v>
      </c>
      <c r="E78" s="118">
        <v>10.5</v>
      </c>
      <c r="F78" s="112" t="s">
        <v>86</v>
      </c>
      <c r="G78" s="112" t="s">
        <v>87</v>
      </c>
      <c r="H78" s="108"/>
      <c r="I78" s="120" t="s">
        <v>88</v>
      </c>
      <c r="J78" s="112" t="s">
        <v>87</v>
      </c>
      <c r="K78" s="108"/>
    </row>
    <row r="79" spans="1:32" x14ac:dyDescent="0.2">
      <c r="A79" s="121" t="s">
        <v>89</v>
      </c>
      <c r="B79" s="117" t="s">
        <v>90</v>
      </c>
      <c r="C79" s="122">
        <f>D10</f>
        <v>492</v>
      </c>
      <c r="D79" s="123">
        <f>D16</f>
        <v>524</v>
      </c>
      <c r="E79" s="123">
        <f>D28</f>
        <v>504</v>
      </c>
      <c r="F79" s="124">
        <f>C79/1000</f>
        <v>0.49199999999999999</v>
      </c>
      <c r="G79" s="124">
        <f>C80/1000</f>
        <v>0.30480000000000002</v>
      </c>
      <c r="H79" s="120">
        <v>4</v>
      </c>
      <c r="I79" s="125">
        <f>N10/1000+F79</f>
        <v>46.797599999999996</v>
      </c>
      <c r="J79" s="125">
        <f>N44/1000+G79</f>
        <v>39.376800000000003</v>
      </c>
      <c r="K79" s="108"/>
    </row>
    <row r="80" spans="1:32" x14ac:dyDescent="0.2">
      <c r="A80" s="126"/>
      <c r="B80" s="117" t="s">
        <v>91</v>
      </c>
      <c r="C80" s="123">
        <f>H44</f>
        <v>304.8</v>
      </c>
      <c r="D80" s="123">
        <f>H50</f>
        <v>297.60000000000002</v>
      </c>
      <c r="E80" s="123">
        <f>H62</f>
        <v>304.8</v>
      </c>
      <c r="F80" s="124">
        <f>D79/1000</f>
        <v>0.52400000000000002</v>
      </c>
      <c r="G80" s="124">
        <f>D80/1000</f>
        <v>0.29760000000000003</v>
      </c>
      <c r="H80" s="120">
        <v>10</v>
      </c>
      <c r="I80" s="125">
        <f>N16/1000+F80</f>
        <v>54.327200000000005</v>
      </c>
      <c r="J80" s="125">
        <f>N50/1000+G80</f>
        <v>1217.6544000000001</v>
      </c>
      <c r="K80" s="108"/>
    </row>
    <row r="81" spans="1:11" x14ac:dyDescent="0.2">
      <c r="A81" s="127"/>
      <c r="B81" s="117" t="s">
        <v>92</v>
      </c>
      <c r="C81" s="128">
        <f>SQRT(C79^2+C80^2)</f>
        <v>578.76337133581637</v>
      </c>
      <c r="D81" s="128">
        <f>SQRT(D79^2+D80^2)</f>
        <v>602.61244593851529</v>
      </c>
      <c r="E81" s="128">
        <f>SQRT(E79^2+E80^2)</f>
        <v>588.99833616063813</v>
      </c>
      <c r="F81" s="124">
        <f>E79/1000</f>
        <v>0.504</v>
      </c>
      <c r="G81" s="124">
        <f>E80/1000</f>
        <v>0.30480000000000002</v>
      </c>
      <c r="H81" s="120">
        <v>22</v>
      </c>
      <c r="I81" s="125">
        <f>N28/1000+F81</f>
        <v>48.182400000000001</v>
      </c>
      <c r="J81" s="125">
        <f>N62/1000+G81</f>
        <v>692.96160000000009</v>
      </c>
      <c r="K81" s="108"/>
    </row>
    <row r="82" spans="1:11" ht="39" thickBot="1" x14ac:dyDescent="0.25">
      <c r="A82" s="129" t="s">
        <v>93</v>
      </c>
      <c r="B82" s="130" t="s">
        <v>94</v>
      </c>
      <c r="C82" s="131">
        <f>C81/C74</f>
        <v>4.6301069706865313E-3</v>
      </c>
      <c r="D82" s="131">
        <f>D81/D74</f>
        <v>4.8208995675081221E-3</v>
      </c>
      <c r="E82" s="131">
        <f>E81/E74</f>
        <v>4.7119866892851052E-3</v>
      </c>
      <c r="F82" s="119"/>
      <c r="G82" s="119"/>
      <c r="H82" s="108"/>
      <c r="I82" s="108"/>
      <c r="J82" s="108"/>
      <c r="K82" s="108"/>
    </row>
    <row r="83" spans="1:11" ht="38.25" x14ac:dyDescent="0.2">
      <c r="A83" s="113" t="s">
        <v>95</v>
      </c>
      <c r="B83" s="114" t="s">
        <v>96</v>
      </c>
      <c r="C83" s="132">
        <f>C76*C82^2+C75</f>
        <v>6.8004844963266562</v>
      </c>
      <c r="D83" s="132">
        <f>D76*D82^2+D75</f>
        <v>6.800525248241664</v>
      </c>
      <c r="E83" s="132">
        <f>E76*E82^2+E75</f>
        <v>6.8005017836994561</v>
      </c>
      <c r="F83" s="119"/>
      <c r="G83" s="119"/>
      <c r="H83" s="108"/>
      <c r="I83" s="108"/>
      <c r="J83" s="108"/>
      <c r="K83" s="108"/>
    </row>
    <row r="84" spans="1:11" ht="51.75" thickBot="1" x14ac:dyDescent="0.25">
      <c r="A84" s="133" t="s">
        <v>97</v>
      </c>
      <c r="B84" s="134" t="s">
        <v>98</v>
      </c>
      <c r="C84" s="135">
        <f>(C78*C82^2+C77)/100*C74</f>
        <v>1487.7813723136001</v>
      </c>
      <c r="D84" s="135">
        <f>(D78*D82^2+D77)/100*D74</f>
        <v>1487.8050390784001</v>
      </c>
      <c r="E84" s="135">
        <f>(E78*E82^2+E77)/100*E74</f>
        <v>1487.7914119936001</v>
      </c>
      <c r="F84" s="119"/>
      <c r="G84" s="119"/>
      <c r="H84" s="108"/>
      <c r="I84" s="108"/>
      <c r="J84" s="108"/>
      <c r="K84" s="108"/>
    </row>
  </sheetData>
  <mergeCells count="3">
    <mergeCell ref="A71:G72"/>
    <mergeCell ref="A73:B73"/>
    <mergeCell ref="A79:A8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220 кВ Октябрьская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2021-07-06T13:56:42Z</dcterms:modified>
</cp:coreProperties>
</file>