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N80" i="3" l="1"/>
  <c r="K80" i="3"/>
  <c r="J80" i="3"/>
  <c r="I80" i="3"/>
  <c r="E80" i="3"/>
  <c r="N81" i="3" s="1"/>
  <c r="D80" i="3"/>
  <c r="C80" i="3"/>
  <c r="N79" i="3"/>
  <c r="K79" i="3"/>
  <c r="J79" i="3"/>
  <c r="J81" i="3" s="1"/>
  <c r="J82" i="3" s="1"/>
  <c r="I79" i="3"/>
  <c r="I81" i="3" s="1"/>
  <c r="I82" i="3" s="1"/>
  <c r="E79" i="3"/>
  <c r="D79" i="3"/>
  <c r="M80" i="3" s="1"/>
  <c r="C79" i="3"/>
  <c r="K81" i="3" l="1"/>
  <c r="K82" i="3" s="1"/>
  <c r="M79" i="3"/>
  <c r="M81" i="3"/>
  <c r="K84" i="3"/>
  <c r="K83" i="3"/>
  <c r="I84" i="3"/>
  <c r="I83" i="3"/>
  <c r="J83" i="3"/>
  <c r="J84" i="3"/>
  <c r="C81" i="3"/>
  <c r="C82" i="3" s="1"/>
  <c r="D81" i="3"/>
  <c r="D82" i="3" s="1"/>
  <c r="E81" i="3"/>
  <c r="E82" i="3" s="1"/>
  <c r="BO31" i="3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4" i="3" l="1"/>
  <c r="E83" i="3"/>
  <c r="D83" i="3"/>
  <c r="D84" i="3"/>
  <c r="C83" i="3"/>
  <c r="C84" i="3"/>
</calcChain>
</file>

<file path=xl/sharedStrings.xml><?xml version="1.0" encoding="utf-8"?>
<sst xmlns="http://schemas.openxmlformats.org/spreadsheetml/2006/main" count="283" uniqueCount="136">
  <si>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</si>
  <si>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</si>
  <si>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</si>
  <si>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</si>
  <si>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</si>
  <si>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</si>
  <si>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</si>
  <si>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</si>
  <si>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</si>
  <si>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</si>
  <si>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</si>
  <si>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</si>
  <si>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</si>
  <si>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</si>
  <si>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</si>
  <si>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</si>
  <si>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</si>
  <si>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</si>
  <si>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</si>
  <si>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</si>
  <si>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</si>
  <si>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</si>
  <si>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</si>
  <si>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</si>
  <si>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</si>
  <si>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</si>
  <si>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</si>
  <si>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</si>
  <si>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</si>
  <si>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</si>
  <si>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</si>
  <si>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</si>
  <si>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</si>
  <si>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</si>
  <si>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</si>
  <si>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</si>
  <si>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</si>
  <si>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</si>
  <si>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Искра</t>
  </si>
  <si>
    <t xml:space="preserve"> 0,4 Искра ПХН (будка охранника) ао RS</t>
  </si>
  <si>
    <t xml:space="preserve"> 0,4 Искра-МУП Электросеть (тоннель) ао RS</t>
  </si>
  <si>
    <t xml:space="preserve"> 10 Искра Т 1 1 с.ш.ао RS</t>
  </si>
  <si>
    <t xml:space="preserve"> 10 Искра Т 1 1 с.ш.ап RS</t>
  </si>
  <si>
    <t xml:space="preserve"> 10 Искра Т 1 3 с.ш.ао RS</t>
  </si>
  <si>
    <t xml:space="preserve"> 10 Искра Т 1 3 с.ш.ап RS</t>
  </si>
  <si>
    <t xml:space="preserve"> 10 Искра Т 2 2 с.ш.ао RS</t>
  </si>
  <si>
    <t xml:space="preserve"> 10 Искра Т 2 2 с.ш.ап RS</t>
  </si>
  <si>
    <t xml:space="preserve"> 10 Искра Т 2 4 с.ш.ао RS</t>
  </si>
  <si>
    <t xml:space="preserve"> 10 Искра Т 2 4 с.ш.ап RS</t>
  </si>
  <si>
    <t xml:space="preserve"> 10 Искра ТСН 1 ао RS</t>
  </si>
  <si>
    <t xml:space="preserve"> 10 Искра ТСН 1 ап RS</t>
  </si>
  <si>
    <t xml:space="preserve"> 10 Искра ТСН 2 ао RS</t>
  </si>
  <si>
    <t xml:space="preserve"> 10 Искра ТСН 2 ап RS</t>
  </si>
  <si>
    <t xml:space="preserve"> 10 Искра-Газовая 1 ао RS</t>
  </si>
  <si>
    <t xml:space="preserve"> 10 Искра-Газовая 1 ап RS</t>
  </si>
  <si>
    <t xml:space="preserve"> 10 Искра-Газовая 2 ао RS</t>
  </si>
  <si>
    <t xml:space="preserve"> 10 Искра-Газовая 2 ап RS</t>
  </si>
  <si>
    <t xml:space="preserve"> 10 Искра-Индустриальный жил.р-н 1 ао RS</t>
  </si>
  <si>
    <t xml:space="preserve"> 10 Искра-Индустриальный жил.р-н 1 ап RS</t>
  </si>
  <si>
    <t xml:space="preserve"> 10 Искра-Индустриальный жил.р-н 2 ао RS</t>
  </si>
  <si>
    <t xml:space="preserve"> 10 Искра-Индустриальный жил.р-н 2 ап RS</t>
  </si>
  <si>
    <t xml:space="preserve"> 10 Искра-Индустриальный жил.р-н 3 ао RS</t>
  </si>
  <si>
    <t xml:space="preserve"> 10 Искра-Индустриальный жил.р-н 3 ап RS</t>
  </si>
  <si>
    <t xml:space="preserve"> 10 Искра-Котельная 1 ао RS</t>
  </si>
  <si>
    <t xml:space="preserve"> 10 Искра-Котельная 1 ап RS</t>
  </si>
  <si>
    <t xml:space="preserve"> 10 Искра-Котельная 2 ао RS</t>
  </si>
  <si>
    <t xml:space="preserve"> 10 Искра-Котельная 2 ап RS</t>
  </si>
  <si>
    <t xml:space="preserve"> 10 Искра-Молкомбинат 1 ао RS</t>
  </si>
  <si>
    <t xml:space="preserve"> 10 Искра-Молкомбинат 1 ап RS</t>
  </si>
  <si>
    <t xml:space="preserve"> 10 Искра-Молкомбинат 2 ао RS</t>
  </si>
  <si>
    <t xml:space="preserve"> 10 Искра-Молкомбинат 2 ап RS</t>
  </si>
  <si>
    <t xml:space="preserve"> 10 Искра-Насосная ао RS</t>
  </si>
  <si>
    <t xml:space="preserve"> 10 Искра-Насосная ап RS</t>
  </si>
  <si>
    <t xml:space="preserve"> 10 Искра-Оросительная ао RS</t>
  </si>
  <si>
    <t xml:space="preserve"> 10 Искра-Оросительная ап RS</t>
  </si>
  <si>
    <t xml:space="preserve"> 10 Искра-Садовая ао RS</t>
  </si>
  <si>
    <t xml:space="preserve"> 10 Искра-Садовая ап RS</t>
  </si>
  <si>
    <t xml:space="preserve"> 10 Искра-Север 1 ао RS</t>
  </si>
  <si>
    <t xml:space="preserve"> 10 Искра-Север 1 ап RS</t>
  </si>
  <si>
    <t xml:space="preserve"> 10 Искра-Север 2 ао RS</t>
  </si>
  <si>
    <t xml:space="preserve"> 10 Искра-Север 2 ап RS</t>
  </si>
  <si>
    <t xml:space="preserve"> 10 Искра-Северный жил.р-н 1 ао RS</t>
  </si>
  <si>
    <t xml:space="preserve"> 10 Искра-Северный жил.р-н 1 ап RS</t>
  </si>
  <si>
    <t xml:space="preserve"> 10 Искра-Северный жил.р-н 2 ао RS</t>
  </si>
  <si>
    <t xml:space="preserve"> 10 Искра-Северный жил.р-н 2 ап RS</t>
  </si>
  <si>
    <t xml:space="preserve"> 10 Искра-Северный жил.р-н 3 ао RS</t>
  </si>
  <si>
    <t xml:space="preserve"> 10 Искра-Северный жил.р-н 3 ап RS</t>
  </si>
  <si>
    <t xml:space="preserve"> 10 Искра-Северный жил.р-н 4 ао RS</t>
  </si>
  <si>
    <t xml:space="preserve"> 10 Искра-Северный жил.р-н 4 ап RS</t>
  </si>
  <si>
    <t xml:space="preserve"> 10 Искра-Северный жил.р-н 5 ао RS</t>
  </si>
  <si>
    <t xml:space="preserve"> 10 Искра-Северный жил.р-н 5 ап RS</t>
  </si>
  <si>
    <t xml:space="preserve"> 10 Искра-Склады ао RS</t>
  </si>
  <si>
    <t xml:space="preserve"> 10 Искра-Склады ап RS</t>
  </si>
  <si>
    <t xml:space="preserve"> 10 Искра-Спичечная фа-ка 1 ао RS</t>
  </si>
  <si>
    <t xml:space="preserve"> 10 Искра-Спичечная фа-ка 1 ап RS</t>
  </si>
  <si>
    <t xml:space="preserve"> 10 Искра-Спичечная фа-ка 2 ао RS</t>
  </si>
  <si>
    <t xml:space="preserve"> 10 Искра-Спичечная фа-ка 2 ап RS</t>
  </si>
  <si>
    <t xml:space="preserve"> 10 Искра-ФМК 1 ао RS</t>
  </si>
  <si>
    <t xml:space="preserve"> 10 Искра-ФМК 1 ап RS</t>
  </si>
  <si>
    <t xml:space="preserve"> 10 Искра-ФМК 2 ао RS</t>
  </si>
  <si>
    <t xml:space="preserve"> 10 Искра-ФМК 2 ап RS</t>
  </si>
  <si>
    <t xml:space="preserve"> 10 Искра-ФМК 3 ао RS</t>
  </si>
  <si>
    <t xml:space="preserve"> 10 Искра-ФМК 3 ап RS</t>
  </si>
  <si>
    <t xml:space="preserve"> 10 Искра-ФМК 4 ао RS</t>
  </si>
  <si>
    <t xml:space="preserve"> 10 Искра-ФМК 4 ап RS</t>
  </si>
  <si>
    <t/>
  </si>
  <si>
    <t>реактивная энергия</t>
  </si>
  <si>
    <t>Т-1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</si>
  <si>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</si>
  <si>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</si>
  <si>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</si>
  <si>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</si>
  <si>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</si>
  <si>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</si>
  <si>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</si>
  <si>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</si>
  <si>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</si>
  <si>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</si>
  <si>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</si>
  <si>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</si>
  <si>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x.х, %</t>
  </si>
  <si>
    <t>Напряжение короткого замыкания</t>
  </si>
  <si>
    <t>U к,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</si>
  <si>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</si>
  <si>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</si>
  <si>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</si>
  <si>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</si>
  <si>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</si>
  <si>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</si>
  <si>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</si>
  <si>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</si>
  <si>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</si>
  <si>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</si>
  <si>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</si>
  <si>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</si>
  <si>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 xml:space="preserve">Потери в трансформаторах  в режимный день 16.06.2021 по ПС 110/10 Искра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</si>
</sst>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/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165" fontId="2" fillId="0" borderId="0" xfId="0" applyNumberFormat="1" applyFont="1"/>
    <xf numFmtId="0" fontId="3" fillId="2" borderId="0" xfId="0" applyFont="1" applyFill="1" applyAlignment="1">
      <alignment horizontal="left" vertical="center" wrapText="1"/>
    </xf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0" fontId="2" fillId="2" borderId="25" xfId="0" applyFont="1" applyFill="1" applyBorder="1"/>
    <xf numFmtId="0" fontId="2" fillId="2" borderId="26" xfId="0" applyFont="1" applyFill="1" applyBorder="1"/>
    <xf numFmtId="165" fontId="2" fillId="2" borderId="0" xfId="0" applyNumberFormat="1" applyFont="1" applyFill="1"/>
    <xf numFmtId="0" fontId="2" fillId="2" borderId="0" xfId="0" applyFont="1" applyFill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165" fontId="0" fillId="0" borderId="26" xfId="0" applyNumberForma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/>
    </xf>
    <xf numFmtId="2" fontId="13" fillId="4" borderId="25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0" borderId="0" xfId="0" applyFill="1"/>
    <xf numFmtId="165" fontId="0" fillId="0" borderId="0" xfId="0" applyNumberFormat="1" applyFill="1"/>
    <xf numFmtId="2" fontId="0" fillId="5" borderId="26" xfId="0" applyNumberForma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center" vertical="center" wrapText="1"/>
    </xf>
    <xf numFmtId="2" fontId="0" fillId="5" borderId="35" xfId="0" applyNumberFormat="1" applyFill="1" applyBorder="1" applyAlignment="1">
      <alignment horizontal="center" vertical="center"/>
    </xf>
    <xf numFmtId="165" fontId="13" fillId="6" borderId="23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0" fontId="13" fillId="4" borderId="28" xfId="0" applyFont="1" applyFill="1" applyBorder="1" applyAlignment="1">
      <alignment horizontal="center" vertical="center" wrapText="1"/>
    </xf>
    <xf numFmtId="165" fontId="13" fillId="6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13" fillId="3" borderId="31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left" vertical="center" wrapText="1"/>
    </xf>
    <xf numFmtId="0" fontId="13" fillId="4" borderId="3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2" fontId="13" fillId="4" borderId="32" xfId="0" applyNumberFormat="1" applyFont="1" applyFill="1" applyBorder="1" applyAlignment="1">
      <alignment horizontal="left" vertical="center" wrapText="1"/>
    </xf>
    <xf numFmtId="2" fontId="13" fillId="4" borderId="33" xfId="0" applyNumberFormat="1" applyFont="1" applyFill="1" applyBorder="1" applyAlignment="1">
      <alignment horizontal="left" vertical="center" wrapText="1"/>
    </xf>
    <xf numFmtId="2" fontId="13" fillId="4" borderId="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8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69" x14ac:dyDescent="0.2">
      <c r="A1" s="42"/>
    </row>
    <row r="2" spans="1:69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69" ht="15.75" x14ac:dyDescent="0.25">
      <c r="A3" s="42"/>
      <c r="B3" s="53" t="str">
        <f>IF(isOV="","",isOV)</f>
        <v/>
      </c>
    </row>
    <row r="4" spans="1:69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O4" s="85" t="s">
        <v>36</v>
      </c>
    </row>
    <row r="5" spans="1:69" s="51" customFormat="1" ht="16.5" thickBot="1" x14ac:dyDescent="0.3">
      <c r="A5" s="43" t="str">
        <f>IF(group="","",group)</f>
        <v>ПС 110 кВ Искра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O5" s="84" t="s">
        <v>37</v>
      </c>
    </row>
    <row r="6" spans="1:69" s="56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0" t="s">
        <v>95</v>
      </c>
      <c r="BG6" s="70" t="s">
        <v>96</v>
      </c>
      <c r="BH6" s="70" t="s">
        <v>97</v>
      </c>
      <c r="BI6" s="70" t="s">
        <v>98</v>
      </c>
      <c r="BJ6" s="70" t="s">
        <v>99</v>
      </c>
      <c r="BK6" s="70" t="s">
        <v>100</v>
      </c>
      <c r="BL6" s="70" t="s">
        <v>101</v>
      </c>
      <c r="BM6" s="70" t="s">
        <v>102</v>
      </c>
      <c r="BN6" s="70" t="s">
        <v>103</v>
      </c>
      <c r="BO6" s="71" t="s">
        <v>104</v>
      </c>
      <c r="BP6" s="116"/>
      <c r="BQ6" s="116"/>
    </row>
    <row r="7" spans="1:69" x14ac:dyDescent="0.2">
      <c r="A7" s="72" t="s">
        <v>3</v>
      </c>
      <c r="B7" s="73">
        <v>0.158</v>
      </c>
      <c r="C7" s="73">
        <v>1.2E-2</v>
      </c>
      <c r="D7" s="73">
        <v>0</v>
      </c>
      <c r="E7" s="73">
        <v>1800.43139648438</v>
      </c>
      <c r="F7" s="73">
        <v>0</v>
      </c>
      <c r="G7" s="73">
        <v>6981.16650390625</v>
      </c>
      <c r="H7" s="73">
        <v>0</v>
      </c>
      <c r="I7" s="73">
        <v>3452.58203125</v>
      </c>
      <c r="J7" s="73">
        <v>0</v>
      </c>
      <c r="K7" s="73">
        <v>4432.8876953125</v>
      </c>
      <c r="L7" s="73">
        <v>0</v>
      </c>
      <c r="M7" s="73">
        <v>0</v>
      </c>
      <c r="N7" s="73">
        <v>6.7134258747100795</v>
      </c>
      <c r="O7" s="73">
        <v>0</v>
      </c>
      <c r="P7" s="73">
        <v>373.63092041015705</v>
      </c>
      <c r="Q7" s="73">
        <v>0</v>
      </c>
      <c r="R7" s="73">
        <v>292.77881622314499</v>
      </c>
      <c r="S7" s="73">
        <v>0</v>
      </c>
      <c r="T7" s="73">
        <v>901.17178344726608</v>
      </c>
      <c r="U7" s="73">
        <v>0</v>
      </c>
      <c r="V7" s="73">
        <v>709.77334594726608</v>
      </c>
      <c r="W7" s="73">
        <v>0</v>
      </c>
      <c r="X7" s="73">
        <v>1217.8737182617201</v>
      </c>
      <c r="Y7" s="73">
        <v>0</v>
      </c>
      <c r="Z7" s="73">
        <v>95.581443786621094</v>
      </c>
      <c r="AA7" s="73">
        <v>0</v>
      </c>
      <c r="AB7" s="73">
        <v>11.570094585418699</v>
      </c>
      <c r="AC7" s="73">
        <v>0</v>
      </c>
      <c r="AD7" s="73">
        <v>28.066139221191399</v>
      </c>
      <c r="AE7" s="73">
        <v>0</v>
      </c>
      <c r="AF7" s="73">
        <v>276.41442108154303</v>
      </c>
      <c r="AG7" s="73">
        <v>0</v>
      </c>
      <c r="AH7" s="73">
        <v>55.626518249511697</v>
      </c>
      <c r="AI7" s="73">
        <v>0</v>
      </c>
      <c r="AJ7" s="73">
        <v>232.72517395019602</v>
      </c>
      <c r="AK7" s="73">
        <v>0</v>
      </c>
      <c r="AL7" s="73">
        <v>220.64240264892601</v>
      </c>
      <c r="AM7" s="73">
        <v>0</v>
      </c>
      <c r="AN7" s="73">
        <v>0</v>
      </c>
      <c r="AO7" s="73">
        <v>0</v>
      </c>
      <c r="AP7" s="73">
        <v>0</v>
      </c>
      <c r="AQ7" s="73">
        <v>0</v>
      </c>
      <c r="AR7" s="73">
        <v>342.24617004394599</v>
      </c>
      <c r="AS7" s="73">
        <v>0</v>
      </c>
      <c r="AT7" s="73">
        <v>695.93768310546898</v>
      </c>
      <c r="AU7" s="73">
        <v>0</v>
      </c>
      <c r="AV7" s="73">
        <v>770.73458862304699</v>
      </c>
      <c r="AW7" s="73">
        <v>0</v>
      </c>
      <c r="AX7" s="73">
        <v>538.95162963867199</v>
      </c>
      <c r="AY7" s="73">
        <v>0</v>
      </c>
      <c r="AZ7" s="73">
        <v>250.25351715087902</v>
      </c>
      <c r="BA7" s="73">
        <v>0</v>
      </c>
      <c r="BB7" s="73">
        <v>440.73051452636702</v>
      </c>
      <c r="BC7" s="74">
        <v>0</v>
      </c>
      <c r="BD7" s="74">
        <v>794.51217651367199</v>
      </c>
      <c r="BE7" s="74">
        <v>0</v>
      </c>
      <c r="BF7" s="74">
        <v>706.78726196289108</v>
      </c>
      <c r="BG7" s="74">
        <v>0</v>
      </c>
      <c r="BH7" s="74">
        <v>2154.39306640625</v>
      </c>
      <c r="BI7" s="74">
        <v>0</v>
      </c>
      <c r="BJ7" s="74">
        <v>1692.6146850585901</v>
      </c>
      <c r="BK7" s="74">
        <v>0</v>
      </c>
      <c r="BL7" s="74">
        <v>2151.2547607421902</v>
      </c>
      <c r="BM7" s="74">
        <v>0</v>
      </c>
      <c r="BN7" s="74">
        <v>1689.4000854492201</v>
      </c>
      <c r="BO7" s="75">
        <v>0</v>
      </c>
      <c r="BP7" s="115"/>
      <c r="BQ7" s="115"/>
    </row>
    <row r="8" spans="1:69" x14ac:dyDescent="0.2">
      <c r="A8" s="76" t="s">
        <v>4</v>
      </c>
      <c r="B8" s="77">
        <v>7.0000000000000007E-2</v>
      </c>
      <c r="C8" s="77">
        <v>0.01</v>
      </c>
      <c r="D8" s="77">
        <v>0</v>
      </c>
      <c r="E8" s="77">
        <v>1658.1434936523401</v>
      </c>
      <c r="F8" s="77">
        <v>0</v>
      </c>
      <c r="G8" s="77">
        <v>6818.9599609375</v>
      </c>
      <c r="H8" s="77">
        <v>0</v>
      </c>
      <c r="I8" s="77">
        <v>3248.8756103515602</v>
      </c>
      <c r="J8" s="77">
        <v>0</v>
      </c>
      <c r="K8" s="77">
        <v>4331.97851562501</v>
      </c>
      <c r="L8" s="77">
        <v>0</v>
      </c>
      <c r="M8" s="77">
        <v>0</v>
      </c>
      <c r="N8" s="77">
        <v>6.1799545288086</v>
      </c>
      <c r="O8" s="77">
        <v>0</v>
      </c>
      <c r="P8" s="77">
        <v>298.45993041992199</v>
      </c>
      <c r="Q8" s="77">
        <v>0</v>
      </c>
      <c r="R8" s="77">
        <v>180.91609191894599</v>
      </c>
      <c r="S8" s="77">
        <v>0</v>
      </c>
      <c r="T8" s="77">
        <v>842.23358154296909</v>
      </c>
      <c r="U8" s="77">
        <v>0</v>
      </c>
      <c r="V8" s="77">
        <v>643.80993652343705</v>
      </c>
      <c r="W8" s="77">
        <v>0</v>
      </c>
      <c r="X8" s="77">
        <v>1184.84008789063</v>
      </c>
      <c r="Y8" s="77">
        <v>0</v>
      </c>
      <c r="Z8" s="77">
        <v>95.851650238037095</v>
      </c>
      <c r="AA8" s="77">
        <v>0</v>
      </c>
      <c r="AB8" s="77">
        <v>11.251397609710699</v>
      </c>
      <c r="AC8" s="77">
        <v>0</v>
      </c>
      <c r="AD8" s="77">
        <v>28.5234003067016</v>
      </c>
      <c r="AE8" s="77">
        <v>0</v>
      </c>
      <c r="AF8" s="77">
        <v>281.95002746582003</v>
      </c>
      <c r="AG8" s="77">
        <v>0</v>
      </c>
      <c r="AH8" s="77">
        <v>55.481025695800795</v>
      </c>
      <c r="AI8" s="77">
        <v>0</v>
      </c>
      <c r="AJ8" s="77">
        <v>211.58723449707</v>
      </c>
      <c r="AK8" s="77">
        <v>0</v>
      </c>
      <c r="AL8" s="77">
        <v>188.23227691650402</v>
      </c>
      <c r="AM8" s="77">
        <v>0</v>
      </c>
      <c r="AN8" s="77">
        <v>0</v>
      </c>
      <c r="AO8" s="77">
        <v>0</v>
      </c>
      <c r="AP8" s="77">
        <v>0</v>
      </c>
      <c r="AQ8" s="77">
        <v>0</v>
      </c>
      <c r="AR8" s="77">
        <v>312.03228759765602</v>
      </c>
      <c r="AS8" s="77">
        <v>0</v>
      </c>
      <c r="AT8" s="77">
        <v>626.03219604492199</v>
      </c>
      <c r="AU8" s="77">
        <v>0</v>
      </c>
      <c r="AV8" s="77">
        <v>710.32760620117199</v>
      </c>
      <c r="AW8" s="77">
        <v>0</v>
      </c>
      <c r="AX8" s="77">
        <v>491.50039672851602</v>
      </c>
      <c r="AY8" s="77">
        <v>0</v>
      </c>
      <c r="AZ8" s="77">
        <v>237.443283081055</v>
      </c>
      <c r="BA8" s="77">
        <v>0</v>
      </c>
      <c r="BB8" s="77">
        <v>442.46951293945403</v>
      </c>
      <c r="BC8" s="78">
        <v>0</v>
      </c>
      <c r="BD8" s="78">
        <v>810.81423950195403</v>
      </c>
      <c r="BE8" s="78">
        <v>0</v>
      </c>
      <c r="BF8" s="78">
        <v>710.12667846679699</v>
      </c>
      <c r="BG8" s="78">
        <v>0</v>
      </c>
      <c r="BH8" s="78">
        <v>2162.4783935546902</v>
      </c>
      <c r="BI8" s="78">
        <v>0</v>
      </c>
      <c r="BJ8" s="78">
        <v>1674.6361694335901</v>
      </c>
      <c r="BK8" s="78">
        <v>0</v>
      </c>
      <c r="BL8" s="78">
        <v>2159.33984375</v>
      </c>
      <c r="BM8" s="78">
        <v>0</v>
      </c>
      <c r="BN8" s="78">
        <v>1671.234375</v>
      </c>
      <c r="BO8" s="79">
        <v>0</v>
      </c>
      <c r="BP8" s="115"/>
      <c r="BQ8" s="115"/>
    </row>
    <row r="9" spans="1:69" x14ac:dyDescent="0.2">
      <c r="A9" s="76" t="s">
        <v>5</v>
      </c>
      <c r="B9" s="77">
        <v>7.400000000000001E-2</v>
      </c>
      <c r="C9" s="77">
        <v>0.01</v>
      </c>
      <c r="D9" s="77">
        <v>0</v>
      </c>
      <c r="E9" s="77">
        <v>1580.9806518554701</v>
      </c>
      <c r="F9" s="77">
        <v>0</v>
      </c>
      <c r="G9" s="77">
        <v>6487.7917480468805</v>
      </c>
      <c r="H9" s="77">
        <v>0</v>
      </c>
      <c r="I9" s="77">
        <v>3103.158203125</v>
      </c>
      <c r="J9" s="77">
        <v>0</v>
      </c>
      <c r="K9" s="77">
        <v>4301.00927734376</v>
      </c>
      <c r="L9" s="77">
        <v>0</v>
      </c>
      <c r="M9" s="77">
        <v>0</v>
      </c>
      <c r="N9" s="77">
        <v>7.3646767139434797</v>
      </c>
      <c r="O9" s="77">
        <v>0</v>
      </c>
      <c r="P9" s="77">
        <v>297.09509277343801</v>
      </c>
      <c r="Q9" s="77">
        <v>0</v>
      </c>
      <c r="R9" s="77">
        <v>132.38404846191401</v>
      </c>
      <c r="S9" s="77">
        <v>0</v>
      </c>
      <c r="T9" s="77">
        <v>810.01745605468807</v>
      </c>
      <c r="U9" s="77">
        <v>0</v>
      </c>
      <c r="V9" s="77">
        <v>587.48367309570301</v>
      </c>
      <c r="W9" s="77">
        <v>0</v>
      </c>
      <c r="X9" s="77">
        <v>1116.73583984375</v>
      </c>
      <c r="Y9" s="77">
        <v>0</v>
      </c>
      <c r="Z9" s="77">
        <v>100.749889373779</v>
      </c>
      <c r="AA9" s="77">
        <v>0</v>
      </c>
      <c r="AB9" s="77">
        <v>11.286038398742699</v>
      </c>
      <c r="AC9" s="77">
        <v>0</v>
      </c>
      <c r="AD9" s="77">
        <v>29.8743991851806</v>
      </c>
      <c r="AE9" s="77">
        <v>0</v>
      </c>
      <c r="AF9" s="77">
        <v>248.112701416015</v>
      </c>
      <c r="AG9" s="77">
        <v>0</v>
      </c>
      <c r="AH9" s="77">
        <v>54.393299102783196</v>
      </c>
      <c r="AI9" s="77">
        <v>0</v>
      </c>
      <c r="AJ9" s="77">
        <v>197.55763244628901</v>
      </c>
      <c r="AK9" s="77">
        <v>0</v>
      </c>
      <c r="AL9" s="77">
        <v>172.55375671386702</v>
      </c>
      <c r="AM9" s="77">
        <v>0</v>
      </c>
      <c r="AN9" s="77">
        <v>0</v>
      </c>
      <c r="AO9" s="77">
        <v>0</v>
      </c>
      <c r="AP9" s="77">
        <v>0</v>
      </c>
      <c r="AQ9" s="77">
        <v>0</v>
      </c>
      <c r="AR9" s="77">
        <v>292.00285339355401</v>
      </c>
      <c r="AS9" s="77">
        <v>0</v>
      </c>
      <c r="AT9" s="77">
        <v>571.50033569335903</v>
      </c>
      <c r="AU9" s="77">
        <v>0</v>
      </c>
      <c r="AV9" s="77">
        <v>671.98001098632903</v>
      </c>
      <c r="AW9" s="77">
        <v>0</v>
      </c>
      <c r="AX9" s="77">
        <v>453.94953918457099</v>
      </c>
      <c r="AY9" s="77">
        <v>0</v>
      </c>
      <c r="AZ9" s="77">
        <v>233.265571594238</v>
      </c>
      <c r="BA9" s="77">
        <v>0</v>
      </c>
      <c r="BB9" s="77">
        <v>443.25933837890602</v>
      </c>
      <c r="BC9" s="78">
        <v>0</v>
      </c>
      <c r="BD9" s="78">
        <v>804.85595703125</v>
      </c>
      <c r="BE9" s="78">
        <v>0</v>
      </c>
      <c r="BF9" s="78">
        <v>720.927734375</v>
      </c>
      <c r="BG9" s="78">
        <v>0</v>
      </c>
      <c r="BH9" s="78">
        <v>2048.2530517578102</v>
      </c>
      <c r="BI9" s="78">
        <v>0</v>
      </c>
      <c r="BJ9" s="78">
        <v>1703.9077758789101</v>
      </c>
      <c r="BK9" s="78">
        <v>0</v>
      </c>
      <c r="BL9" s="78">
        <v>2045.3018188476601</v>
      </c>
      <c r="BM9" s="78">
        <v>0</v>
      </c>
      <c r="BN9" s="78">
        <v>1700.4505004882801</v>
      </c>
      <c r="BO9" s="79">
        <v>0</v>
      </c>
      <c r="BP9" s="115"/>
      <c r="BQ9" s="115"/>
    </row>
    <row r="10" spans="1:69" s="122" customFormat="1" x14ac:dyDescent="0.2">
      <c r="A10" s="117" t="s">
        <v>6</v>
      </c>
      <c r="B10" s="118">
        <v>7.8E-2</v>
      </c>
      <c r="C10" s="118">
        <v>0.01</v>
      </c>
      <c r="D10" s="118">
        <v>0</v>
      </c>
      <c r="E10" s="118">
        <v>1514.17553710938</v>
      </c>
      <c r="F10" s="118">
        <v>0</v>
      </c>
      <c r="G10" s="118">
        <v>6353.67919921875</v>
      </c>
      <c r="H10" s="118">
        <v>0</v>
      </c>
      <c r="I10" s="118">
        <v>2948.1051025390602</v>
      </c>
      <c r="J10" s="118">
        <v>0</v>
      </c>
      <c r="K10" s="118">
        <v>4201.0703125</v>
      </c>
      <c r="L10" s="118">
        <v>0</v>
      </c>
      <c r="M10" s="118">
        <v>0</v>
      </c>
      <c r="N10" s="118">
        <v>7.3438920974731401</v>
      </c>
      <c r="O10" s="118">
        <v>0</v>
      </c>
      <c r="P10" s="118">
        <v>196.04727172851602</v>
      </c>
      <c r="Q10" s="118">
        <v>0</v>
      </c>
      <c r="R10" s="118">
        <v>120.190418243408</v>
      </c>
      <c r="S10" s="118">
        <v>0</v>
      </c>
      <c r="T10" s="118">
        <v>779.03454589843807</v>
      </c>
      <c r="U10" s="118">
        <v>0</v>
      </c>
      <c r="V10" s="118">
        <v>549.59332275390705</v>
      </c>
      <c r="W10" s="118">
        <v>0</v>
      </c>
      <c r="X10" s="118">
        <v>1096.81030273438</v>
      </c>
      <c r="Y10" s="118">
        <v>0</v>
      </c>
      <c r="Z10" s="118">
        <v>96.696891784668011</v>
      </c>
      <c r="AA10" s="118">
        <v>0</v>
      </c>
      <c r="AB10" s="118">
        <v>11.2513971328735</v>
      </c>
      <c r="AC10" s="118">
        <v>0</v>
      </c>
      <c r="AD10" s="118">
        <v>28.7728157043457</v>
      </c>
      <c r="AE10" s="118">
        <v>0</v>
      </c>
      <c r="AF10" s="118">
        <v>234.54728698730401</v>
      </c>
      <c r="AG10" s="118">
        <v>0</v>
      </c>
      <c r="AH10" s="118">
        <v>51.878362655639599</v>
      </c>
      <c r="AI10" s="118">
        <v>0</v>
      </c>
      <c r="AJ10" s="118">
        <v>189.375434875488</v>
      </c>
      <c r="AK10" s="118">
        <v>0</v>
      </c>
      <c r="AL10" s="118">
        <v>168.00885772705101</v>
      </c>
      <c r="AM10" s="118">
        <v>0</v>
      </c>
      <c r="AN10" s="118">
        <v>0</v>
      </c>
      <c r="AO10" s="118">
        <v>0</v>
      </c>
      <c r="AP10" s="118">
        <v>0</v>
      </c>
      <c r="AQ10" s="118">
        <v>0</v>
      </c>
      <c r="AR10" s="118">
        <v>273.24130249023403</v>
      </c>
      <c r="AS10" s="118">
        <v>0</v>
      </c>
      <c r="AT10" s="118">
        <v>560.09649658203205</v>
      </c>
      <c r="AU10" s="118">
        <v>0</v>
      </c>
      <c r="AV10" s="118">
        <v>658.85800170898403</v>
      </c>
      <c r="AW10" s="118">
        <v>0</v>
      </c>
      <c r="AX10" s="118">
        <v>433.57369995117205</v>
      </c>
      <c r="AY10" s="118">
        <v>0</v>
      </c>
      <c r="AZ10" s="118">
        <v>220.37911987304702</v>
      </c>
      <c r="BA10" s="118">
        <v>0</v>
      </c>
      <c r="BB10" s="118">
        <v>431.79316711425804</v>
      </c>
      <c r="BC10" s="119">
        <v>0</v>
      </c>
      <c r="BD10" s="119">
        <v>689.342041015625</v>
      </c>
      <c r="BE10" s="119">
        <v>0</v>
      </c>
      <c r="BF10" s="119">
        <v>642.71527099609398</v>
      </c>
      <c r="BG10" s="119">
        <v>0</v>
      </c>
      <c r="BH10" s="119">
        <v>2113.2811279296902</v>
      </c>
      <c r="BI10" s="119">
        <v>0</v>
      </c>
      <c r="BJ10" s="119">
        <v>1667.6109008789101</v>
      </c>
      <c r="BK10" s="119">
        <v>0</v>
      </c>
      <c r="BL10" s="119">
        <v>2110.2327880859402</v>
      </c>
      <c r="BM10" s="119">
        <v>0</v>
      </c>
      <c r="BN10" s="119">
        <v>1664.1260375976601</v>
      </c>
      <c r="BO10" s="120">
        <v>0</v>
      </c>
      <c r="BP10" s="121"/>
      <c r="BQ10" s="121"/>
    </row>
    <row r="11" spans="1:69" x14ac:dyDescent="0.2">
      <c r="A11" s="76" t="s">
        <v>7</v>
      </c>
      <c r="B11" s="77">
        <v>7.5999999999999998E-2</v>
      </c>
      <c r="C11" s="77">
        <v>1.2E-2</v>
      </c>
      <c r="D11" s="77">
        <v>0</v>
      </c>
      <c r="E11" s="77">
        <v>1503.5233764648401</v>
      </c>
      <c r="F11" s="77">
        <v>0</v>
      </c>
      <c r="G11" s="77">
        <v>6371.6579589843805</v>
      </c>
      <c r="H11" s="77">
        <v>0</v>
      </c>
      <c r="I11" s="77">
        <v>2989.01611328125</v>
      </c>
      <c r="J11" s="77">
        <v>0</v>
      </c>
      <c r="K11" s="77">
        <v>4151.0832519531205</v>
      </c>
      <c r="L11" s="77">
        <v>0</v>
      </c>
      <c r="M11" s="77">
        <v>0</v>
      </c>
      <c r="N11" s="77">
        <v>6.5887186527252197</v>
      </c>
      <c r="O11" s="77">
        <v>0</v>
      </c>
      <c r="P11" s="77">
        <v>232.822166442872</v>
      </c>
      <c r="Q11" s="77">
        <v>0</v>
      </c>
      <c r="R11" s="77">
        <v>160.72731781005902</v>
      </c>
      <c r="S11" s="77">
        <v>0</v>
      </c>
      <c r="T11" s="77">
        <v>766.633056640625</v>
      </c>
      <c r="U11" s="77">
        <v>0</v>
      </c>
      <c r="V11" s="77">
        <v>578.80957031249898</v>
      </c>
      <c r="W11" s="77">
        <v>0</v>
      </c>
      <c r="X11" s="77">
        <v>1074.0234985351601</v>
      </c>
      <c r="Y11" s="77">
        <v>0</v>
      </c>
      <c r="Z11" s="77">
        <v>98.97626876831059</v>
      </c>
      <c r="AA11" s="77">
        <v>0</v>
      </c>
      <c r="AB11" s="77">
        <v>11.036623001098599</v>
      </c>
      <c r="AC11" s="77">
        <v>0</v>
      </c>
      <c r="AD11" s="77">
        <v>28.675820350647001</v>
      </c>
      <c r="AE11" s="77">
        <v>0</v>
      </c>
      <c r="AF11" s="77">
        <v>254.93698120117202</v>
      </c>
      <c r="AG11" s="77">
        <v>0</v>
      </c>
      <c r="AH11" s="77">
        <v>49.751405715942298</v>
      </c>
      <c r="AI11" s="77">
        <v>0</v>
      </c>
      <c r="AJ11" s="77">
        <v>195.44453430175801</v>
      </c>
      <c r="AK11" s="77">
        <v>0</v>
      </c>
      <c r="AL11" s="77">
        <v>171.057258605957</v>
      </c>
      <c r="AM11" s="77">
        <v>0</v>
      </c>
      <c r="AN11" s="77">
        <v>0</v>
      </c>
      <c r="AO11" s="77">
        <v>0</v>
      </c>
      <c r="AP11" s="77">
        <v>0</v>
      </c>
      <c r="AQ11" s="77">
        <v>0</v>
      </c>
      <c r="AR11" s="77">
        <v>264.91358947753901</v>
      </c>
      <c r="AS11" s="77">
        <v>0</v>
      </c>
      <c r="AT11" s="77">
        <v>556.64627075195301</v>
      </c>
      <c r="AU11" s="77">
        <v>0</v>
      </c>
      <c r="AV11" s="77">
        <v>656.53701782226506</v>
      </c>
      <c r="AW11" s="77">
        <v>0</v>
      </c>
      <c r="AX11" s="77">
        <v>426.70783996582003</v>
      </c>
      <c r="AY11" s="77">
        <v>0</v>
      </c>
      <c r="AZ11" s="77">
        <v>217.17137145996102</v>
      </c>
      <c r="BA11" s="77">
        <v>0</v>
      </c>
      <c r="BB11" s="77">
        <v>424.08206176757801</v>
      </c>
      <c r="BC11" s="78">
        <v>0</v>
      </c>
      <c r="BD11" s="78">
        <v>782.42245483398403</v>
      </c>
      <c r="BE11" s="78">
        <v>0</v>
      </c>
      <c r="BF11" s="78">
        <v>685.39300537109398</v>
      </c>
      <c r="BG11" s="78">
        <v>0</v>
      </c>
      <c r="BH11" s="78">
        <v>2040.0986938476601</v>
      </c>
      <c r="BI11" s="78">
        <v>0</v>
      </c>
      <c r="BJ11" s="78">
        <v>1635.2769165039101</v>
      </c>
      <c r="BK11" s="78">
        <v>0</v>
      </c>
      <c r="BL11" s="78">
        <v>2036.93249511719</v>
      </c>
      <c r="BM11" s="78">
        <v>0</v>
      </c>
      <c r="BN11" s="78">
        <v>1632.0068969726601</v>
      </c>
      <c r="BO11" s="79">
        <v>0</v>
      </c>
      <c r="BP11" s="115"/>
      <c r="BQ11" s="115"/>
    </row>
    <row r="12" spans="1:69" x14ac:dyDescent="0.2">
      <c r="A12" s="76" t="s">
        <v>8</v>
      </c>
      <c r="B12" s="77">
        <v>0.48900000000000005</v>
      </c>
      <c r="C12" s="77">
        <v>0.01</v>
      </c>
      <c r="D12" s="77">
        <v>0</v>
      </c>
      <c r="E12" s="77">
        <v>1650.7302856445301</v>
      </c>
      <c r="F12" s="77">
        <v>0</v>
      </c>
      <c r="G12" s="77">
        <v>6700.037109375</v>
      </c>
      <c r="H12" s="77">
        <v>0</v>
      </c>
      <c r="I12" s="77">
        <v>3277.29858398437</v>
      </c>
      <c r="J12" s="77">
        <v>0</v>
      </c>
      <c r="K12" s="77">
        <v>4272.4306640625</v>
      </c>
      <c r="L12" s="77">
        <v>0</v>
      </c>
      <c r="M12" s="77">
        <v>0</v>
      </c>
      <c r="N12" s="77">
        <v>7.6487329006195095</v>
      </c>
      <c r="O12" s="77">
        <v>0</v>
      </c>
      <c r="P12" s="77">
        <v>254.07787322998101</v>
      </c>
      <c r="Q12" s="77">
        <v>0</v>
      </c>
      <c r="R12" s="77">
        <v>172.241996765137</v>
      </c>
      <c r="S12" s="77">
        <v>0</v>
      </c>
      <c r="T12" s="77">
        <v>799.00164794921909</v>
      </c>
      <c r="U12" s="77">
        <v>0</v>
      </c>
      <c r="V12" s="77">
        <v>630.72256469726608</v>
      </c>
      <c r="W12" s="77">
        <v>0</v>
      </c>
      <c r="X12" s="77">
        <v>1148.9866333007801</v>
      </c>
      <c r="Y12" s="77">
        <v>0</v>
      </c>
      <c r="Z12" s="77">
        <v>95.2489013671875</v>
      </c>
      <c r="AA12" s="77">
        <v>0</v>
      </c>
      <c r="AB12" s="77">
        <v>11.2375407218933</v>
      </c>
      <c r="AC12" s="77">
        <v>0</v>
      </c>
      <c r="AD12" s="77">
        <v>28.627323150634798</v>
      </c>
      <c r="AE12" s="77">
        <v>0</v>
      </c>
      <c r="AF12" s="77">
        <v>256.56510925293003</v>
      </c>
      <c r="AG12" s="77">
        <v>0</v>
      </c>
      <c r="AH12" s="77">
        <v>54.725854873657298</v>
      </c>
      <c r="AI12" s="77">
        <v>0</v>
      </c>
      <c r="AJ12" s="77">
        <v>224.52911376953102</v>
      </c>
      <c r="AK12" s="77">
        <v>0</v>
      </c>
      <c r="AL12" s="77">
        <v>187.24847412109401</v>
      </c>
      <c r="AM12" s="77">
        <v>0</v>
      </c>
      <c r="AN12" s="77">
        <v>0</v>
      </c>
      <c r="AO12" s="77">
        <v>0</v>
      </c>
      <c r="AP12" s="77">
        <v>0</v>
      </c>
      <c r="AQ12" s="77">
        <v>0</v>
      </c>
      <c r="AR12" s="77">
        <v>338.02690124511702</v>
      </c>
      <c r="AS12" s="77">
        <v>0</v>
      </c>
      <c r="AT12" s="77">
        <v>648.07077026367199</v>
      </c>
      <c r="AU12" s="77">
        <v>0</v>
      </c>
      <c r="AV12" s="77">
        <v>729.00601196289108</v>
      </c>
      <c r="AW12" s="77">
        <v>0</v>
      </c>
      <c r="AX12" s="77">
        <v>502.5439453125</v>
      </c>
      <c r="AY12" s="77">
        <v>0</v>
      </c>
      <c r="AZ12" s="77">
        <v>274.08654785156301</v>
      </c>
      <c r="BA12" s="77">
        <v>0</v>
      </c>
      <c r="BB12" s="77">
        <v>437.82762145996099</v>
      </c>
      <c r="BC12" s="78">
        <v>0</v>
      </c>
      <c r="BD12" s="78">
        <v>808.45861816406307</v>
      </c>
      <c r="BE12" s="78">
        <v>0</v>
      </c>
      <c r="BF12" s="78">
        <v>736.00347900390705</v>
      </c>
      <c r="BG12" s="78">
        <v>0</v>
      </c>
      <c r="BH12" s="78">
        <v>2118.98315429688</v>
      </c>
      <c r="BI12" s="78">
        <v>0</v>
      </c>
      <c r="BJ12" s="78">
        <v>1646.6392211914101</v>
      </c>
      <c r="BK12" s="78">
        <v>0</v>
      </c>
      <c r="BL12" s="78">
        <v>2115.96240234375</v>
      </c>
      <c r="BM12" s="78">
        <v>0</v>
      </c>
      <c r="BN12" s="78">
        <v>1643.1890258789101</v>
      </c>
      <c r="BO12" s="79">
        <v>0</v>
      </c>
      <c r="BP12" s="115"/>
      <c r="BQ12" s="115"/>
    </row>
    <row r="13" spans="1:69" x14ac:dyDescent="0.2">
      <c r="A13" s="76" t="s">
        <v>9</v>
      </c>
      <c r="B13" s="77">
        <v>0.42400000000000004</v>
      </c>
      <c r="C13" s="77">
        <v>0.01</v>
      </c>
      <c r="D13" s="77">
        <v>0</v>
      </c>
      <c r="E13" s="77">
        <v>1784.4273071289101</v>
      </c>
      <c r="F13" s="77">
        <v>0</v>
      </c>
      <c r="G13" s="77">
        <v>6006.81884765625</v>
      </c>
      <c r="H13" s="77">
        <v>0</v>
      </c>
      <c r="I13" s="77">
        <v>3555.11938476563</v>
      </c>
      <c r="J13" s="77">
        <v>0</v>
      </c>
      <c r="K13" s="77">
        <v>4170.03173828125</v>
      </c>
      <c r="L13" s="77">
        <v>0</v>
      </c>
      <c r="M13" s="77">
        <v>0</v>
      </c>
      <c r="N13" s="77">
        <v>7.4686000347137398</v>
      </c>
      <c r="O13" s="77">
        <v>0</v>
      </c>
      <c r="P13" s="77">
        <v>243.553955078125</v>
      </c>
      <c r="Q13" s="77">
        <v>0</v>
      </c>
      <c r="R13" s="77">
        <v>197.356712341308</v>
      </c>
      <c r="S13" s="77">
        <v>0</v>
      </c>
      <c r="T13" s="77">
        <v>850.73446655273506</v>
      </c>
      <c r="U13" s="77">
        <v>0</v>
      </c>
      <c r="V13" s="77">
        <v>715.225830078125</v>
      </c>
      <c r="W13" s="77">
        <v>0</v>
      </c>
      <c r="X13" s="77">
        <v>1230.82250976563</v>
      </c>
      <c r="Y13" s="77">
        <v>0</v>
      </c>
      <c r="Z13" s="77">
        <v>40.557685852050795</v>
      </c>
      <c r="AA13" s="77">
        <v>0</v>
      </c>
      <c r="AB13" s="77">
        <v>11.279109954834</v>
      </c>
      <c r="AC13" s="77">
        <v>0</v>
      </c>
      <c r="AD13" s="77">
        <v>29.3824977874756</v>
      </c>
      <c r="AE13" s="77">
        <v>0</v>
      </c>
      <c r="AF13" s="77">
        <v>307.88922119140602</v>
      </c>
      <c r="AG13" s="77">
        <v>0</v>
      </c>
      <c r="AH13" s="77">
        <v>62.520078659057596</v>
      </c>
      <c r="AI13" s="77">
        <v>0</v>
      </c>
      <c r="AJ13" s="77">
        <v>269.19520568847702</v>
      </c>
      <c r="AK13" s="77">
        <v>0</v>
      </c>
      <c r="AL13" s="77">
        <v>228.58904266357501</v>
      </c>
      <c r="AM13" s="77">
        <v>0</v>
      </c>
      <c r="AN13" s="77">
        <v>0</v>
      </c>
      <c r="AO13" s="77">
        <v>0</v>
      </c>
      <c r="AP13" s="77">
        <v>0</v>
      </c>
      <c r="AQ13" s="77">
        <v>0</v>
      </c>
      <c r="AR13" s="77">
        <v>388.92144775390602</v>
      </c>
      <c r="AS13" s="77">
        <v>0</v>
      </c>
      <c r="AT13" s="77">
        <v>783.49633789062602</v>
      </c>
      <c r="AU13" s="77">
        <v>0</v>
      </c>
      <c r="AV13" s="77">
        <v>866.63473510742199</v>
      </c>
      <c r="AW13" s="77">
        <v>0</v>
      </c>
      <c r="AX13" s="77">
        <v>604.22219848632801</v>
      </c>
      <c r="AY13" s="77">
        <v>0</v>
      </c>
      <c r="AZ13" s="77">
        <v>323.37374877929699</v>
      </c>
      <c r="BA13" s="77">
        <v>0</v>
      </c>
      <c r="BB13" s="77">
        <v>509.25044250488304</v>
      </c>
      <c r="BC13" s="78">
        <v>0</v>
      </c>
      <c r="BD13" s="78">
        <v>775.45962524414006</v>
      </c>
      <c r="BE13" s="78">
        <v>0</v>
      </c>
      <c r="BF13" s="78">
        <v>682.17831420898506</v>
      </c>
      <c r="BG13" s="78">
        <v>0</v>
      </c>
      <c r="BH13" s="78">
        <v>1677.82299804687</v>
      </c>
      <c r="BI13" s="78">
        <v>0</v>
      </c>
      <c r="BJ13" s="78">
        <v>1497.57202148438</v>
      </c>
      <c r="BK13" s="78">
        <v>0</v>
      </c>
      <c r="BL13" s="78">
        <v>1675.91088867188</v>
      </c>
      <c r="BM13" s="78">
        <v>0</v>
      </c>
      <c r="BN13" s="78">
        <v>1495.3134155273401</v>
      </c>
      <c r="BO13" s="79">
        <v>0</v>
      </c>
      <c r="BP13" s="115"/>
      <c r="BQ13" s="115"/>
    </row>
    <row r="14" spans="1:69" x14ac:dyDescent="0.2">
      <c r="A14" s="76" t="s">
        <v>10</v>
      </c>
      <c r="B14" s="77">
        <v>0.32</v>
      </c>
      <c r="C14" s="77">
        <v>0.01</v>
      </c>
      <c r="D14" s="77">
        <v>0</v>
      </c>
      <c r="E14" s="77">
        <v>2127.75415039062</v>
      </c>
      <c r="F14" s="77">
        <v>0</v>
      </c>
      <c r="G14" s="77">
        <v>6197.1711425781305</v>
      </c>
      <c r="H14" s="77">
        <v>0</v>
      </c>
      <c r="I14" s="77">
        <v>3957.3011474609402</v>
      </c>
      <c r="J14" s="77">
        <v>0</v>
      </c>
      <c r="K14" s="77">
        <v>4855.2829589843805</v>
      </c>
      <c r="L14" s="77">
        <v>0</v>
      </c>
      <c r="M14" s="77">
        <v>0</v>
      </c>
      <c r="N14" s="77">
        <v>7.05983591079712</v>
      </c>
      <c r="O14" s="77">
        <v>0</v>
      </c>
      <c r="P14" s="77">
        <v>265.74497985839901</v>
      </c>
      <c r="Q14" s="77">
        <v>0</v>
      </c>
      <c r="R14" s="77">
        <v>183.42410278320301</v>
      </c>
      <c r="S14" s="77">
        <v>0</v>
      </c>
      <c r="T14" s="77">
        <v>1031.9623718261701</v>
      </c>
      <c r="U14" s="77">
        <v>0</v>
      </c>
      <c r="V14" s="77">
        <v>781.25155639648403</v>
      </c>
      <c r="W14" s="77">
        <v>0</v>
      </c>
      <c r="X14" s="77">
        <v>1379.8827514648401</v>
      </c>
      <c r="Y14" s="77">
        <v>0</v>
      </c>
      <c r="Z14" s="77">
        <v>99.565162658691392</v>
      </c>
      <c r="AA14" s="77">
        <v>0</v>
      </c>
      <c r="AB14" s="77">
        <v>11.6809458732605</v>
      </c>
      <c r="AC14" s="77">
        <v>0</v>
      </c>
      <c r="AD14" s="77">
        <v>32.617967605590799</v>
      </c>
      <c r="AE14" s="77">
        <v>0</v>
      </c>
      <c r="AF14" s="77">
        <v>486.67834472656301</v>
      </c>
      <c r="AG14" s="77">
        <v>0</v>
      </c>
      <c r="AH14" s="77">
        <v>69.108795166015597</v>
      </c>
      <c r="AI14" s="77">
        <v>0</v>
      </c>
      <c r="AJ14" s="77">
        <v>316.11993408203199</v>
      </c>
      <c r="AK14" s="77">
        <v>0</v>
      </c>
      <c r="AL14" s="77">
        <v>269.48620605468699</v>
      </c>
      <c r="AM14" s="77">
        <v>0</v>
      </c>
      <c r="AN14" s="77">
        <v>0</v>
      </c>
      <c r="AO14" s="77">
        <v>0</v>
      </c>
      <c r="AP14" s="77">
        <v>0</v>
      </c>
      <c r="AQ14" s="77">
        <v>0</v>
      </c>
      <c r="AR14" s="77">
        <v>404.39904785156205</v>
      </c>
      <c r="AS14" s="77">
        <v>0</v>
      </c>
      <c r="AT14" s="77">
        <v>840.97265625</v>
      </c>
      <c r="AU14" s="77">
        <v>0</v>
      </c>
      <c r="AV14" s="77">
        <v>958.03842163085903</v>
      </c>
      <c r="AW14" s="77">
        <v>0</v>
      </c>
      <c r="AX14" s="77">
        <v>648.81903076171898</v>
      </c>
      <c r="AY14" s="77">
        <v>0</v>
      </c>
      <c r="AZ14" s="77">
        <v>365.87826538086</v>
      </c>
      <c r="BA14" s="77">
        <v>0</v>
      </c>
      <c r="BB14" s="77">
        <v>551.69952392578205</v>
      </c>
      <c r="BC14" s="78">
        <v>0</v>
      </c>
      <c r="BD14" s="78">
        <v>919.83633422851608</v>
      </c>
      <c r="BE14" s="78">
        <v>0</v>
      </c>
      <c r="BF14" s="78">
        <v>821.55987548828102</v>
      </c>
      <c r="BG14" s="78">
        <v>0</v>
      </c>
      <c r="BH14" s="78">
        <v>1615.5385131835901</v>
      </c>
      <c r="BI14" s="78">
        <v>0</v>
      </c>
      <c r="BJ14" s="78">
        <v>1718.3461303710901</v>
      </c>
      <c r="BK14" s="78">
        <v>0</v>
      </c>
      <c r="BL14" s="78">
        <v>1613.4185180664101</v>
      </c>
      <c r="BM14" s="78">
        <v>0</v>
      </c>
      <c r="BN14" s="78">
        <v>1716.482421875</v>
      </c>
      <c r="BO14" s="79">
        <v>0</v>
      </c>
      <c r="BP14" s="115"/>
      <c r="BQ14" s="115"/>
    </row>
    <row r="15" spans="1:69" x14ac:dyDescent="0.2">
      <c r="A15" s="76" t="s">
        <v>11</v>
      </c>
      <c r="B15" s="77">
        <v>0.28100000000000003</v>
      </c>
      <c r="C15" s="77">
        <v>0.01</v>
      </c>
      <c r="D15" s="77">
        <v>0</v>
      </c>
      <c r="E15" s="77">
        <v>2435.9031982421902</v>
      </c>
      <c r="F15" s="77">
        <v>0</v>
      </c>
      <c r="G15" s="77">
        <v>7314.10107421876</v>
      </c>
      <c r="H15" s="77">
        <v>0</v>
      </c>
      <c r="I15" s="77">
        <v>4845.8259277343805</v>
      </c>
      <c r="J15" s="77">
        <v>0</v>
      </c>
      <c r="K15" s="77">
        <v>5239.0183105468805</v>
      </c>
      <c r="L15" s="77">
        <v>0</v>
      </c>
      <c r="M15" s="77">
        <v>0</v>
      </c>
      <c r="N15" s="77">
        <v>7.1221897602081299</v>
      </c>
      <c r="O15" s="77">
        <v>0</v>
      </c>
      <c r="P15" s="77">
        <v>453.22898864746099</v>
      </c>
      <c r="Q15" s="77">
        <v>0</v>
      </c>
      <c r="R15" s="77">
        <v>450.845703125</v>
      </c>
      <c r="S15" s="77">
        <v>0</v>
      </c>
      <c r="T15" s="77">
        <v>1285.5067749023401</v>
      </c>
      <c r="U15" s="77">
        <v>0</v>
      </c>
      <c r="V15" s="77">
        <v>887.36386108398506</v>
      </c>
      <c r="W15" s="77">
        <v>0</v>
      </c>
      <c r="X15" s="77">
        <v>1603.80908203125</v>
      </c>
      <c r="Y15" s="77">
        <v>0</v>
      </c>
      <c r="Z15" s="77">
        <v>57.178436279296896</v>
      </c>
      <c r="AA15" s="77">
        <v>0</v>
      </c>
      <c r="AB15" s="77">
        <v>12.3529815673828</v>
      </c>
      <c r="AC15" s="77">
        <v>0</v>
      </c>
      <c r="AD15" s="77">
        <v>45.026372909545898</v>
      </c>
      <c r="AE15" s="77">
        <v>0</v>
      </c>
      <c r="AF15" s="77">
        <v>712.14971923828102</v>
      </c>
      <c r="AG15" s="77">
        <v>0</v>
      </c>
      <c r="AH15" s="77">
        <v>85.6533393859863</v>
      </c>
      <c r="AI15" s="77">
        <v>0</v>
      </c>
      <c r="AJ15" s="77">
        <v>337.34793090820301</v>
      </c>
      <c r="AK15" s="77">
        <v>0</v>
      </c>
      <c r="AL15" s="77">
        <v>302.02104187011702</v>
      </c>
      <c r="AM15" s="77">
        <v>0</v>
      </c>
      <c r="AN15" s="77">
        <v>0</v>
      </c>
      <c r="AO15" s="77">
        <v>0</v>
      </c>
      <c r="AP15" s="77">
        <v>0</v>
      </c>
      <c r="AQ15" s="77">
        <v>0</v>
      </c>
      <c r="AR15" s="77">
        <v>447.22918701171903</v>
      </c>
      <c r="AS15" s="77">
        <v>0</v>
      </c>
      <c r="AT15" s="77">
        <v>963.65725708007801</v>
      </c>
      <c r="AU15" s="77">
        <v>0</v>
      </c>
      <c r="AV15" s="77">
        <v>1082.84997558594</v>
      </c>
      <c r="AW15" s="77">
        <v>0</v>
      </c>
      <c r="AX15" s="77">
        <v>711.55389404296898</v>
      </c>
      <c r="AY15" s="77">
        <v>0</v>
      </c>
      <c r="AZ15" s="77">
        <v>450.43695068359403</v>
      </c>
      <c r="BA15" s="77">
        <v>0</v>
      </c>
      <c r="BB15" s="77">
        <v>715.98794555664108</v>
      </c>
      <c r="BC15" s="78">
        <v>0</v>
      </c>
      <c r="BD15" s="78">
        <v>998.67236328125</v>
      </c>
      <c r="BE15" s="78">
        <v>0</v>
      </c>
      <c r="BF15" s="78">
        <v>893.07968139648506</v>
      </c>
      <c r="BG15" s="78">
        <v>0</v>
      </c>
      <c r="BH15" s="78">
        <v>1911.46264648438</v>
      </c>
      <c r="BI15" s="78">
        <v>0</v>
      </c>
      <c r="BJ15" s="78">
        <v>1727.53283691406</v>
      </c>
      <c r="BK15" s="78">
        <v>0</v>
      </c>
      <c r="BL15" s="78">
        <v>1909.0586547851601</v>
      </c>
      <c r="BM15" s="78">
        <v>0</v>
      </c>
      <c r="BN15" s="78">
        <v>1725.8632202148401</v>
      </c>
      <c r="BO15" s="79">
        <v>0</v>
      </c>
      <c r="BP15" s="115"/>
      <c r="BQ15" s="115"/>
    </row>
    <row r="16" spans="1:69" s="122" customFormat="1" x14ac:dyDescent="0.2">
      <c r="A16" s="117" t="s">
        <v>12</v>
      </c>
      <c r="B16" s="118">
        <v>0.28300000000000003</v>
      </c>
      <c r="C16" s="118">
        <v>1.2E-2</v>
      </c>
      <c r="D16" s="118">
        <v>0</v>
      </c>
      <c r="E16" s="118">
        <v>2705.39306640625</v>
      </c>
      <c r="F16" s="118">
        <v>0</v>
      </c>
      <c r="G16" s="118">
        <v>7278.4208984375</v>
      </c>
      <c r="H16" s="118">
        <v>0</v>
      </c>
      <c r="I16" s="118">
        <v>5279.75634765625</v>
      </c>
      <c r="J16" s="118">
        <v>0</v>
      </c>
      <c r="K16" s="118">
        <v>5469.79687500001</v>
      </c>
      <c r="L16" s="118">
        <v>0</v>
      </c>
      <c r="M16" s="118">
        <v>0</v>
      </c>
      <c r="N16" s="118">
        <v>7.4616718292236293</v>
      </c>
      <c r="O16" s="118">
        <v>0</v>
      </c>
      <c r="P16" s="118">
        <v>528.42767333984398</v>
      </c>
      <c r="Q16" s="118">
        <v>0</v>
      </c>
      <c r="R16" s="118">
        <v>470.52873229980503</v>
      </c>
      <c r="S16" s="118">
        <v>0</v>
      </c>
      <c r="T16" s="118">
        <v>1572.4174194335901</v>
      </c>
      <c r="U16" s="118">
        <v>0</v>
      </c>
      <c r="V16" s="118">
        <v>963.17919921875</v>
      </c>
      <c r="W16" s="118">
        <v>0</v>
      </c>
      <c r="X16" s="118">
        <v>1831.1303100585901</v>
      </c>
      <c r="Y16" s="118">
        <v>0</v>
      </c>
      <c r="Z16" s="118">
        <v>48.594396591186594</v>
      </c>
      <c r="AA16" s="118">
        <v>0</v>
      </c>
      <c r="AB16" s="118">
        <v>69.427494049072294</v>
      </c>
      <c r="AC16" s="118">
        <v>0</v>
      </c>
      <c r="AD16" s="118">
        <v>43.044906616210895</v>
      </c>
      <c r="AE16" s="118">
        <v>0</v>
      </c>
      <c r="AF16" s="118">
        <v>799.777587890625</v>
      </c>
      <c r="AG16" s="118">
        <v>0</v>
      </c>
      <c r="AH16" s="118">
        <v>104.98994445800801</v>
      </c>
      <c r="AI16" s="118">
        <v>0</v>
      </c>
      <c r="AJ16" s="118">
        <v>343.67337036132801</v>
      </c>
      <c r="AK16" s="118">
        <v>0</v>
      </c>
      <c r="AL16" s="118">
        <v>311.69973754882801</v>
      </c>
      <c r="AM16" s="118">
        <v>0</v>
      </c>
      <c r="AN16" s="118">
        <v>0</v>
      </c>
      <c r="AO16" s="118">
        <v>0</v>
      </c>
      <c r="AP16" s="118">
        <v>0</v>
      </c>
      <c r="AQ16" s="118">
        <v>0</v>
      </c>
      <c r="AR16" s="118">
        <v>421.96896362304705</v>
      </c>
      <c r="AS16" s="118">
        <v>0</v>
      </c>
      <c r="AT16" s="118">
        <v>991.66104125976608</v>
      </c>
      <c r="AU16" s="118">
        <v>0</v>
      </c>
      <c r="AV16" s="118">
        <v>1111.6713256835901</v>
      </c>
      <c r="AW16" s="118">
        <v>0</v>
      </c>
      <c r="AX16" s="118">
        <v>726.55343627929699</v>
      </c>
      <c r="AY16" s="118">
        <v>0</v>
      </c>
      <c r="AZ16" s="118">
        <v>504.58776855468705</v>
      </c>
      <c r="BA16" s="118">
        <v>0</v>
      </c>
      <c r="BB16" s="118">
        <v>824.2548828125</v>
      </c>
      <c r="BC16" s="119">
        <v>0</v>
      </c>
      <c r="BD16" s="119">
        <v>985.60577392578102</v>
      </c>
      <c r="BE16" s="119">
        <v>0</v>
      </c>
      <c r="BF16" s="119">
        <v>916.89880371093705</v>
      </c>
      <c r="BG16" s="119">
        <v>0</v>
      </c>
      <c r="BH16" s="119">
        <v>1816.56713867188</v>
      </c>
      <c r="BI16" s="119">
        <v>0</v>
      </c>
      <c r="BJ16" s="119">
        <v>1741.6248168945301</v>
      </c>
      <c r="BK16" s="119">
        <v>0</v>
      </c>
      <c r="BL16" s="119">
        <v>1814.2323608398401</v>
      </c>
      <c r="BM16" s="119">
        <v>0</v>
      </c>
      <c r="BN16" s="119">
        <v>1739.92749023438</v>
      </c>
      <c r="BO16" s="120">
        <v>0</v>
      </c>
      <c r="BP16" s="121"/>
      <c r="BQ16" s="121"/>
    </row>
    <row r="17" spans="1:69" x14ac:dyDescent="0.2">
      <c r="A17" s="76" t="s">
        <v>13</v>
      </c>
      <c r="B17" s="77">
        <v>0.47100000000000003</v>
      </c>
      <c r="C17" s="77">
        <v>0.01</v>
      </c>
      <c r="D17" s="77">
        <v>0</v>
      </c>
      <c r="E17" s="77">
        <v>2773.4278564453102</v>
      </c>
      <c r="F17" s="77">
        <v>0</v>
      </c>
      <c r="G17" s="77">
        <v>7553.314453125</v>
      </c>
      <c r="H17" s="77">
        <v>0</v>
      </c>
      <c r="I17" s="77">
        <v>5334.142578125</v>
      </c>
      <c r="J17" s="77">
        <v>0</v>
      </c>
      <c r="K17" s="77">
        <v>5610.30078125</v>
      </c>
      <c r="L17" s="77">
        <v>0</v>
      </c>
      <c r="M17" s="77">
        <v>0</v>
      </c>
      <c r="N17" s="77">
        <v>7.0736923217773393</v>
      </c>
      <c r="O17" s="77">
        <v>0</v>
      </c>
      <c r="P17" s="77">
        <v>610.04187011718807</v>
      </c>
      <c r="Q17" s="77">
        <v>0</v>
      </c>
      <c r="R17" s="77">
        <v>489.97616577148403</v>
      </c>
      <c r="S17" s="77">
        <v>0</v>
      </c>
      <c r="T17" s="77">
        <v>1655.6250610351601</v>
      </c>
      <c r="U17" s="77">
        <v>0</v>
      </c>
      <c r="V17" s="77">
        <v>983.2502136230471</v>
      </c>
      <c r="W17" s="77">
        <v>0</v>
      </c>
      <c r="X17" s="77">
        <v>1913.7421875</v>
      </c>
      <c r="Y17" s="77">
        <v>0</v>
      </c>
      <c r="Z17" s="77">
        <v>45.580631256103501</v>
      </c>
      <c r="AA17" s="77">
        <v>0</v>
      </c>
      <c r="AB17" s="77">
        <v>55.979860305786097</v>
      </c>
      <c r="AC17" s="77">
        <v>0</v>
      </c>
      <c r="AD17" s="77">
        <v>41.749334335327099</v>
      </c>
      <c r="AE17" s="77">
        <v>0</v>
      </c>
      <c r="AF17" s="77">
        <v>824.64294433593705</v>
      </c>
      <c r="AG17" s="77">
        <v>0</v>
      </c>
      <c r="AH17" s="77">
        <v>116.497688293457</v>
      </c>
      <c r="AI17" s="77">
        <v>0</v>
      </c>
      <c r="AJ17" s="77">
        <v>350.48379516601602</v>
      </c>
      <c r="AK17" s="77">
        <v>0</v>
      </c>
      <c r="AL17" s="77">
        <v>321.634765625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393.07838439941401</v>
      </c>
      <c r="AS17" s="77">
        <v>0</v>
      </c>
      <c r="AT17" s="77">
        <v>1013.05529785156</v>
      </c>
      <c r="AU17" s="77">
        <v>0</v>
      </c>
      <c r="AV17" s="77">
        <v>1116.20922851563</v>
      </c>
      <c r="AW17" s="77">
        <v>0</v>
      </c>
      <c r="AX17" s="77">
        <v>733.41928100585903</v>
      </c>
      <c r="AY17" s="77">
        <v>0</v>
      </c>
      <c r="AZ17" s="77">
        <v>524.81808471679699</v>
      </c>
      <c r="BA17" s="77">
        <v>0</v>
      </c>
      <c r="BB17" s="77">
        <v>805.36172485351608</v>
      </c>
      <c r="BC17" s="78">
        <v>0</v>
      </c>
      <c r="BD17" s="78">
        <v>1005.88464355469</v>
      </c>
      <c r="BE17" s="78">
        <v>0</v>
      </c>
      <c r="BF17" s="78">
        <v>866.68319702148506</v>
      </c>
      <c r="BG17" s="78">
        <v>0</v>
      </c>
      <c r="BH17" s="78">
        <v>1892.7151489257801</v>
      </c>
      <c r="BI17" s="78">
        <v>0</v>
      </c>
      <c r="BJ17" s="78">
        <v>1795.72021484375</v>
      </c>
      <c r="BK17" s="78">
        <v>0</v>
      </c>
      <c r="BL17" s="78">
        <v>1890.7265625</v>
      </c>
      <c r="BM17" s="78">
        <v>0</v>
      </c>
      <c r="BN17" s="78">
        <v>1793.7595825195301</v>
      </c>
      <c r="BO17" s="79">
        <v>0</v>
      </c>
      <c r="BP17" s="115"/>
      <c r="BQ17" s="115"/>
    </row>
    <row r="18" spans="1:69" x14ac:dyDescent="0.2">
      <c r="A18" s="76" t="s">
        <v>14</v>
      </c>
      <c r="B18" s="77">
        <v>0.33600000000000002</v>
      </c>
      <c r="C18" s="77">
        <v>0.01</v>
      </c>
      <c r="D18" s="77">
        <v>0</v>
      </c>
      <c r="E18" s="77">
        <v>2776.04321289063</v>
      </c>
      <c r="F18" s="77">
        <v>0</v>
      </c>
      <c r="G18" s="77">
        <v>7325.35937500001</v>
      </c>
      <c r="H18" s="77">
        <v>0</v>
      </c>
      <c r="I18" s="77">
        <v>5335.02587890625</v>
      </c>
      <c r="J18" s="77">
        <v>0</v>
      </c>
      <c r="K18" s="77">
        <v>5154.2692871093805</v>
      </c>
      <c r="L18" s="77">
        <v>0</v>
      </c>
      <c r="M18" s="77">
        <v>0</v>
      </c>
      <c r="N18" s="77">
        <v>6.8450617790222195</v>
      </c>
      <c r="O18" s="77">
        <v>0</v>
      </c>
      <c r="P18" s="77">
        <v>672.31945800781205</v>
      </c>
      <c r="Q18" s="77">
        <v>0</v>
      </c>
      <c r="R18" s="77">
        <v>501.19291687011702</v>
      </c>
      <c r="S18" s="77">
        <v>0</v>
      </c>
      <c r="T18" s="77">
        <v>1600.5527954101601</v>
      </c>
      <c r="U18" s="77">
        <v>0</v>
      </c>
      <c r="V18" s="77">
        <v>966.0751647949221</v>
      </c>
      <c r="W18" s="77">
        <v>0</v>
      </c>
      <c r="X18" s="77">
        <v>1951.84033203125</v>
      </c>
      <c r="Y18" s="77">
        <v>0</v>
      </c>
      <c r="Z18" s="77">
        <v>48.511257171630795</v>
      </c>
      <c r="AA18" s="77">
        <v>0</v>
      </c>
      <c r="AB18" s="77">
        <v>31.218469619751001</v>
      </c>
      <c r="AC18" s="77">
        <v>0</v>
      </c>
      <c r="AD18" s="77">
        <v>43.571451187133796</v>
      </c>
      <c r="AE18" s="77">
        <v>0</v>
      </c>
      <c r="AF18" s="77">
        <v>923.820068359375</v>
      </c>
      <c r="AG18" s="77">
        <v>0</v>
      </c>
      <c r="AH18" s="77">
        <v>134.670356750488</v>
      </c>
      <c r="AI18" s="77">
        <v>0</v>
      </c>
      <c r="AJ18" s="77">
        <v>361.49963378906205</v>
      </c>
      <c r="AK18" s="77">
        <v>0</v>
      </c>
      <c r="AL18" s="77">
        <v>333.25335693359403</v>
      </c>
      <c r="AM18" s="77">
        <v>0</v>
      </c>
      <c r="AN18" s="77">
        <v>0</v>
      </c>
      <c r="AO18" s="77">
        <v>0</v>
      </c>
      <c r="AP18" s="77">
        <v>0</v>
      </c>
      <c r="AQ18" s="77">
        <v>0</v>
      </c>
      <c r="AR18" s="77">
        <v>425.12821960449202</v>
      </c>
      <c r="AS18" s="77">
        <v>0</v>
      </c>
      <c r="AT18" s="77">
        <v>958.50955200195301</v>
      </c>
      <c r="AU18" s="77">
        <v>0</v>
      </c>
      <c r="AV18" s="77">
        <v>1126.67785644531</v>
      </c>
      <c r="AW18" s="77">
        <v>0</v>
      </c>
      <c r="AX18" s="77">
        <v>767.23583984375</v>
      </c>
      <c r="AY18" s="77">
        <v>0</v>
      </c>
      <c r="AZ18" s="77">
        <v>541.03704833984307</v>
      </c>
      <c r="BA18" s="77">
        <v>0</v>
      </c>
      <c r="BB18" s="77">
        <v>778.61193847656307</v>
      </c>
      <c r="BC18" s="78">
        <v>0</v>
      </c>
      <c r="BD18" s="78">
        <v>924.94937133789108</v>
      </c>
      <c r="BE18" s="78">
        <v>0</v>
      </c>
      <c r="BF18" s="78">
        <v>787.43844604492199</v>
      </c>
      <c r="BG18" s="78">
        <v>0</v>
      </c>
      <c r="BH18" s="78">
        <v>1793.5308227539101</v>
      </c>
      <c r="BI18" s="78">
        <v>0</v>
      </c>
      <c r="BJ18" s="78">
        <v>1552.3256225585901</v>
      </c>
      <c r="BK18" s="78">
        <v>0</v>
      </c>
      <c r="BL18" s="78">
        <v>1791.97900390625</v>
      </c>
      <c r="BM18" s="78">
        <v>0</v>
      </c>
      <c r="BN18" s="78">
        <v>1551.0855102539101</v>
      </c>
      <c r="BO18" s="79">
        <v>0</v>
      </c>
      <c r="BP18" s="115"/>
      <c r="BQ18" s="115"/>
    </row>
    <row r="19" spans="1:69" x14ac:dyDescent="0.2">
      <c r="A19" s="76" t="s">
        <v>15</v>
      </c>
      <c r="B19" s="77">
        <v>0.38200000000000001</v>
      </c>
      <c r="C19" s="77">
        <v>0.01</v>
      </c>
      <c r="D19" s="77">
        <v>0</v>
      </c>
      <c r="E19" s="77">
        <v>2857.0511474609402</v>
      </c>
      <c r="F19" s="77">
        <v>0</v>
      </c>
      <c r="G19" s="77">
        <v>7181.09716796875</v>
      </c>
      <c r="H19" s="77">
        <v>0</v>
      </c>
      <c r="I19" s="77">
        <v>5261.7429199218805</v>
      </c>
      <c r="J19" s="77">
        <v>0</v>
      </c>
      <c r="K19" s="77">
        <v>5493.3527832031305</v>
      </c>
      <c r="L19" s="77">
        <v>0</v>
      </c>
      <c r="M19" s="77">
        <v>0</v>
      </c>
      <c r="N19" s="77">
        <v>7.0736925601959193</v>
      </c>
      <c r="O19" s="77">
        <v>0</v>
      </c>
      <c r="P19" s="77">
        <v>549.68339538574207</v>
      </c>
      <c r="Q19" s="77">
        <v>0</v>
      </c>
      <c r="R19" s="77">
        <v>414.98532104492205</v>
      </c>
      <c r="S19" s="77">
        <v>0</v>
      </c>
      <c r="T19" s="77">
        <v>1638.2769165039101</v>
      </c>
      <c r="U19" s="77">
        <v>0</v>
      </c>
      <c r="V19" s="77">
        <v>935.27236938476608</v>
      </c>
      <c r="W19" s="77">
        <v>0</v>
      </c>
      <c r="X19" s="77">
        <v>1967.31787109375</v>
      </c>
      <c r="Y19" s="77">
        <v>0</v>
      </c>
      <c r="Z19" s="77">
        <v>49.030872344970696</v>
      </c>
      <c r="AA19" s="77">
        <v>0</v>
      </c>
      <c r="AB19" s="77">
        <v>14.7016415596008</v>
      </c>
      <c r="AC19" s="77">
        <v>0</v>
      </c>
      <c r="AD19" s="77">
        <v>42.726211547851598</v>
      </c>
      <c r="AE19" s="77">
        <v>0</v>
      </c>
      <c r="AF19" s="77">
        <v>899.63372802734409</v>
      </c>
      <c r="AG19" s="77">
        <v>0</v>
      </c>
      <c r="AH19" s="77">
        <v>136.08370971679702</v>
      </c>
      <c r="AI19" s="77">
        <v>0</v>
      </c>
      <c r="AJ19" s="77">
        <v>389.33021545410099</v>
      </c>
      <c r="AK19" s="77">
        <v>0</v>
      </c>
      <c r="AL19" s="77">
        <v>335.22790527343801</v>
      </c>
      <c r="AM19" s="77">
        <v>0</v>
      </c>
      <c r="AN19" s="77">
        <v>0</v>
      </c>
      <c r="AO19" s="77">
        <v>0</v>
      </c>
      <c r="AP19" s="77">
        <v>0</v>
      </c>
      <c r="AQ19" s="77">
        <v>0</v>
      </c>
      <c r="AR19" s="77">
        <v>437.68905639648403</v>
      </c>
      <c r="AS19" s="77">
        <v>0</v>
      </c>
      <c r="AT19" s="77">
        <v>988.2384948730471</v>
      </c>
      <c r="AU19" s="77">
        <v>0</v>
      </c>
      <c r="AV19" s="77">
        <v>1096.7756958007801</v>
      </c>
      <c r="AW19" s="77">
        <v>0</v>
      </c>
      <c r="AX19" s="77">
        <v>757.91738891601608</v>
      </c>
      <c r="AY19" s="77">
        <v>0</v>
      </c>
      <c r="AZ19" s="77">
        <v>535.54986572265602</v>
      </c>
      <c r="BA19" s="77">
        <v>0</v>
      </c>
      <c r="BB19" s="77">
        <v>730.64801025390602</v>
      </c>
      <c r="BC19" s="78">
        <v>0</v>
      </c>
      <c r="BD19" s="78">
        <v>988.07220458984409</v>
      </c>
      <c r="BE19" s="78">
        <v>0</v>
      </c>
      <c r="BF19" s="78">
        <v>856.38790893554699</v>
      </c>
      <c r="BG19" s="78">
        <v>0</v>
      </c>
      <c r="BH19" s="78">
        <v>1782.5288696289101</v>
      </c>
      <c r="BI19" s="78">
        <v>0</v>
      </c>
      <c r="BJ19" s="78">
        <v>1721.88647460938</v>
      </c>
      <c r="BK19" s="78">
        <v>0</v>
      </c>
      <c r="BL19" s="78">
        <v>1780.6514282226601</v>
      </c>
      <c r="BM19" s="78">
        <v>0</v>
      </c>
      <c r="BN19" s="78">
        <v>1720.2512817382801</v>
      </c>
      <c r="BO19" s="79">
        <v>0</v>
      </c>
      <c r="BP19" s="115"/>
      <c r="BQ19" s="115"/>
    </row>
    <row r="20" spans="1:69" x14ac:dyDescent="0.2">
      <c r="A20" s="76" t="s">
        <v>16</v>
      </c>
      <c r="B20" s="77">
        <v>0.28000000000000003</v>
      </c>
      <c r="C20" s="77">
        <v>1.2E-2</v>
      </c>
      <c r="D20" s="77">
        <v>0</v>
      </c>
      <c r="E20" s="77">
        <v>2827.6236572265602</v>
      </c>
      <c r="F20" s="77">
        <v>0</v>
      </c>
      <c r="G20" s="77">
        <v>7456.3542480468805</v>
      </c>
      <c r="H20" s="77">
        <v>0</v>
      </c>
      <c r="I20" s="77">
        <v>5311.1062011718805</v>
      </c>
      <c r="J20" s="77">
        <v>0</v>
      </c>
      <c r="K20" s="77">
        <v>5527.19677734376</v>
      </c>
      <c r="L20" s="77">
        <v>0</v>
      </c>
      <c r="M20" s="77">
        <v>0</v>
      </c>
      <c r="N20" s="77">
        <v>7.0459797382354701</v>
      </c>
      <c r="O20" s="77">
        <v>0</v>
      </c>
      <c r="P20" s="77">
        <v>696.97003173828102</v>
      </c>
      <c r="Q20" s="77">
        <v>0</v>
      </c>
      <c r="R20" s="77">
        <v>429.04266357421801</v>
      </c>
      <c r="S20" s="77">
        <v>0</v>
      </c>
      <c r="T20" s="77">
        <v>1638.6163940429701</v>
      </c>
      <c r="U20" s="77">
        <v>0</v>
      </c>
      <c r="V20" s="77">
        <v>906.48574829101506</v>
      </c>
      <c r="W20" s="77">
        <v>0</v>
      </c>
      <c r="X20" s="77">
        <v>2016.0994262695301</v>
      </c>
      <c r="Y20" s="77">
        <v>0</v>
      </c>
      <c r="Z20" s="77">
        <v>42.005678176879897</v>
      </c>
      <c r="AA20" s="77">
        <v>0</v>
      </c>
      <c r="AB20" s="77">
        <v>15.789368152618399</v>
      </c>
      <c r="AC20" s="77">
        <v>0</v>
      </c>
      <c r="AD20" s="77">
        <v>44.860095977783295</v>
      </c>
      <c r="AE20" s="77">
        <v>0</v>
      </c>
      <c r="AF20" s="77">
        <v>927.963134765625</v>
      </c>
      <c r="AG20" s="77">
        <v>0</v>
      </c>
      <c r="AH20" s="77">
        <v>141.12744140625</v>
      </c>
      <c r="AI20" s="77">
        <v>0</v>
      </c>
      <c r="AJ20" s="77">
        <v>383.25418090820301</v>
      </c>
      <c r="AK20" s="77">
        <v>0</v>
      </c>
      <c r="AL20" s="77">
        <v>328.18191528320301</v>
      </c>
      <c r="AM20" s="77">
        <v>0</v>
      </c>
      <c r="AN20" s="77">
        <v>0</v>
      </c>
      <c r="AO20" s="77">
        <v>0</v>
      </c>
      <c r="AP20" s="77">
        <v>0</v>
      </c>
      <c r="AQ20" s="77">
        <v>0</v>
      </c>
      <c r="AR20" s="77">
        <v>428.07965087890602</v>
      </c>
      <c r="AS20" s="77">
        <v>0</v>
      </c>
      <c r="AT20" s="77">
        <v>981.23406982421909</v>
      </c>
      <c r="AU20" s="77">
        <v>0</v>
      </c>
      <c r="AV20" s="77">
        <v>1094.60021972656</v>
      </c>
      <c r="AW20" s="77">
        <v>0</v>
      </c>
      <c r="AX20" s="77">
        <v>735.35919189453102</v>
      </c>
      <c r="AY20" s="77">
        <v>0</v>
      </c>
      <c r="AZ20" s="77">
        <v>533.98410034179699</v>
      </c>
      <c r="BA20" s="77">
        <v>0</v>
      </c>
      <c r="BB20" s="77">
        <v>747.53897094726608</v>
      </c>
      <c r="BC20" s="78">
        <v>0</v>
      </c>
      <c r="BD20" s="78">
        <v>999.17117309570301</v>
      </c>
      <c r="BE20" s="78">
        <v>0</v>
      </c>
      <c r="BF20" s="78">
        <v>841.17355346679699</v>
      </c>
      <c r="BG20" s="78">
        <v>0</v>
      </c>
      <c r="BH20" s="78">
        <v>1853.82702636719</v>
      </c>
      <c r="BI20" s="78">
        <v>0</v>
      </c>
      <c r="BJ20" s="78">
        <v>1725.7938842773401</v>
      </c>
      <c r="BK20" s="78">
        <v>0</v>
      </c>
      <c r="BL20" s="78">
        <v>1851.51989746094</v>
      </c>
      <c r="BM20" s="78">
        <v>0</v>
      </c>
      <c r="BN20" s="78">
        <v>1724.0133666992201</v>
      </c>
      <c r="BO20" s="79">
        <v>0</v>
      </c>
      <c r="BP20" s="115"/>
      <c r="BQ20" s="115"/>
    </row>
    <row r="21" spans="1:69" x14ac:dyDescent="0.2">
      <c r="A21" s="76" t="s">
        <v>17</v>
      </c>
      <c r="B21" s="77">
        <v>0.34900000000000003</v>
      </c>
      <c r="C21" s="77">
        <v>0.01</v>
      </c>
      <c r="D21" s="77">
        <v>0</v>
      </c>
      <c r="E21" s="77">
        <v>2844.5631103515602</v>
      </c>
      <c r="F21" s="77">
        <v>0</v>
      </c>
      <c r="G21" s="77">
        <v>7248.4216308593805</v>
      </c>
      <c r="H21" s="77">
        <v>0</v>
      </c>
      <c r="I21" s="77">
        <v>5233.12939453124</v>
      </c>
      <c r="J21" s="77">
        <v>0</v>
      </c>
      <c r="K21" s="77">
        <v>5556.9880371093805</v>
      </c>
      <c r="L21" s="77">
        <v>0</v>
      </c>
      <c r="M21" s="77">
        <v>0</v>
      </c>
      <c r="N21" s="77">
        <v>6.4432260990142796</v>
      </c>
      <c r="O21" s="77">
        <v>0</v>
      </c>
      <c r="P21" s="77">
        <v>593.80218505859398</v>
      </c>
      <c r="Q21" s="77">
        <v>0</v>
      </c>
      <c r="R21" s="77">
        <v>469.38555908203102</v>
      </c>
      <c r="S21" s="77">
        <v>0</v>
      </c>
      <c r="T21" s="77">
        <v>1659.11694335938</v>
      </c>
      <c r="U21" s="77">
        <v>0</v>
      </c>
      <c r="V21" s="77">
        <v>893.77243041992199</v>
      </c>
      <c r="W21" s="77">
        <v>0</v>
      </c>
      <c r="X21" s="77">
        <v>1966.20935058594</v>
      </c>
      <c r="Y21" s="77">
        <v>0</v>
      </c>
      <c r="Z21" s="77">
        <v>40.571540832519595</v>
      </c>
      <c r="AA21" s="77">
        <v>0</v>
      </c>
      <c r="AB21" s="77">
        <v>17.964823246002201</v>
      </c>
      <c r="AC21" s="77">
        <v>0</v>
      </c>
      <c r="AD21" s="77">
        <v>44.513687133789098</v>
      </c>
      <c r="AE21" s="77">
        <v>0</v>
      </c>
      <c r="AF21" s="77">
        <v>913.49011230468705</v>
      </c>
      <c r="AG21" s="77">
        <v>0</v>
      </c>
      <c r="AH21" s="77">
        <v>139.19447326660202</v>
      </c>
      <c r="AI21" s="77">
        <v>0</v>
      </c>
      <c r="AJ21" s="77">
        <v>373.78334045410099</v>
      </c>
      <c r="AK21" s="77">
        <v>0</v>
      </c>
      <c r="AL21" s="77">
        <v>346.76333618164</v>
      </c>
      <c r="AM21" s="77">
        <v>0</v>
      </c>
      <c r="AN21" s="77">
        <v>0</v>
      </c>
      <c r="AO21" s="77">
        <v>0</v>
      </c>
      <c r="AP21" s="77">
        <v>0</v>
      </c>
      <c r="AQ21" s="77">
        <v>0</v>
      </c>
      <c r="AR21" s="77">
        <v>416.72433471679705</v>
      </c>
      <c r="AS21" s="77">
        <v>0</v>
      </c>
      <c r="AT21" s="77">
        <v>940.60015869140602</v>
      </c>
      <c r="AU21" s="77">
        <v>0</v>
      </c>
      <c r="AV21" s="77">
        <v>1118.94592285156</v>
      </c>
      <c r="AW21" s="77">
        <v>0</v>
      </c>
      <c r="AX21" s="77">
        <v>716.18191528320301</v>
      </c>
      <c r="AY21" s="77">
        <v>0</v>
      </c>
      <c r="AZ21" s="77">
        <v>512.73529052734398</v>
      </c>
      <c r="BA21" s="77">
        <v>0</v>
      </c>
      <c r="BB21" s="77">
        <v>770.31198120117199</v>
      </c>
      <c r="BC21" s="78">
        <v>0</v>
      </c>
      <c r="BD21" s="78">
        <v>898.996337890625</v>
      </c>
      <c r="BE21" s="78">
        <v>0</v>
      </c>
      <c r="BF21" s="78">
        <v>790.69473266601608</v>
      </c>
      <c r="BG21" s="78">
        <v>0</v>
      </c>
      <c r="BH21" s="78">
        <v>1845.4301147460901</v>
      </c>
      <c r="BI21" s="78">
        <v>0</v>
      </c>
      <c r="BJ21" s="78">
        <v>1766.83654785156</v>
      </c>
      <c r="BK21" s="78">
        <v>0</v>
      </c>
      <c r="BL21" s="78">
        <v>1843.06750488281</v>
      </c>
      <c r="BM21" s="78">
        <v>0</v>
      </c>
      <c r="BN21" s="78">
        <v>1764.6334838867201</v>
      </c>
      <c r="BO21" s="79">
        <v>0</v>
      </c>
      <c r="BP21" s="115"/>
      <c r="BQ21" s="115"/>
    </row>
    <row r="22" spans="1:69" x14ac:dyDescent="0.2">
      <c r="A22" s="76" t="s">
        <v>18</v>
      </c>
      <c r="B22" s="77">
        <v>0.314</v>
      </c>
      <c r="C22" s="77">
        <v>0.01</v>
      </c>
      <c r="D22" s="77">
        <v>0</v>
      </c>
      <c r="E22" s="77">
        <v>2712.0267333984402</v>
      </c>
      <c r="F22" s="77">
        <v>0</v>
      </c>
      <c r="G22" s="77">
        <v>7165.78564453125</v>
      </c>
      <c r="H22" s="77">
        <v>0</v>
      </c>
      <c r="I22" s="77">
        <v>5242.25732421876</v>
      </c>
      <c r="J22" s="77">
        <v>0</v>
      </c>
      <c r="K22" s="77">
        <v>5679.8251953125</v>
      </c>
      <c r="L22" s="77">
        <v>0</v>
      </c>
      <c r="M22" s="77">
        <v>0</v>
      </c>
      <c r="N22" s="77">
        <v>6.5125083923339897</v>
      </c>
      <c r="O22" s="77">
        <v>0</v>
      </c>
      <c r="P22" s="77">
        <v>474.04130554199304</v>
      </c>
      <c r="Q22" s="77">
        <v>0</v>
      </c>
      <c r="R22" s="77">
        <v>489.60900878906205</v>
      </c>
      <c r="S22" s="77">
        <v>0</v>
      </c>
      <c r="T22" s="77">
        <v>1555.4779663085901</v>
      </c>
      <c r="U22" s="77">
        <v>0</v>
      </c>
      <c r="V22" s="77">
        <v>875.23260498046909</v>
      </c>
      <c r="W22" s="77">
        <v>0</v>
      </c>
      <c r="X22" s="77">
        <v>1921.7650756835901</v>
      </c>
      <c r="Y22" s="77">
        <v>0</v>
      </c>
      <c r="Z22" s="77">
        <v>26.964555740356399</v>
      </c>
      <c r="AA22" s="77">
        <v>0</v>
      </c>
      <c r="AB22" s="77">
        <v>22.876916885376001</v>
      </c>
      <c r="AC22" s="77">
        <v>0</v>
      </c>
      <c r="AD22" s="77">
        <v>47.132547378540004</v>
      </c>
      <c r="AE22" s="77">
        <v>0</v>
      </c>
      <c r="AF22" s="77">
        <v>897.22274780273403</v>
      </c>
      <c r="AG22" s="77">
        <v>0</v>
      </c>
      <c r="AH22" s="77">
        <v>146.365158081055</v>
      </c>
      <c r="AI22" s="77">
        <v>0</v>
      </c>
      <c r="AJ22" s="77">
        <v>387.064697265625</v>
      </c>
      <c r="AK22" s="77">
        <v>0</v>
      </c>
      <c r="AL22" s="77">
        <v>321.51698303222702</v>
      </c>
      <c r="AM22" s="77">
        <v>0</v>
      </c>
      <c r="AN22" s="77">
        <v>0</v>
      </c>
      <c r="AO22" s="77">
        <v>0</v>
      </c>
      <c r="AP22" s="77">
        <v>0</v>
      </c>
      <c r="AQ22" s="77">
        <v>0</v>
      </c>
      <c r="AR22" s="77">
        <v>413.63433837890602</v>
      </c>
      <c r="AS22" s="77">
        <v>0</v>
      </c>
      <c r="AT22" s="77">
        <v>961.63421630859409</v>
      </c>
      <c r="AU22" s="77">
        <v>0</v>
      </c>
      <c r="AV22" s="77">
        <v>1107.56982421875</v>
      </c>
      <c r="AW22" s="77">
        <v>0</v>
      </c>
      <c r="AX22" s="77">
        <v>708.82418823242199</v>
      </c>
      <c r="AY22" s="77">
        <v>0</v>
      </c>
      <c r="AZ22" s="77">
        <v>495.06146240234301</v>
      </c>
      <c r="BA22" s="77">
        <v>0</v>
      </c>
      <c r="BB22" s="77">
        <v>765.23358154296807</v>
      </c>
      <c r="BC22" s="78">
        <v>0</v>
      </c>
      <c r="BD22" s="78">
        <v>908.21780395507801</v>
      </c>
      <c r="BE22" s="78">
        <v>0</v>
      </c>
      <c r="BF22" s="78">
        <v>859.35314941406307</v>
      </c>
      <c r="BG22" s="78">
        <v>0</v>
      </c>
      <c r="BH22" s="78">
        <v>1872.4500122070301</v>
      </c>
      <c r="BI22" s="78">
        <v>0</v>
      </c>
      <c r="BJ22" s="78">
        <v>1821.47241210938</v>
      </c>
      <c r="BK22" s="78">
        <v>0</v>
      </c>
      <c r="BL22" s="78">
        <v>1869.93505859375</v>
      </c>
      <c r="BM22" s="78">
        <v>0</v>
      </c>
      <c r="BN22" s="78">
        <v>1818.88122558594</v>
      </c>
      <c r="BO22" s="79">
        <v>0</v>
      </c>
      <c r="BP22" s="115"/>
      <c r="BQ22" s="115"/>
    </row>
    <row r="23" spans="1:69" x14ac:dyDescent="0.2">
      <c r="A23" s="76" t="s">
        <v>19</v>
      </c>
      <c r="B23" s="77">
        <v>0.27900000000000003</v>
      </c>
      <c r="C23" s="77">
        <v>0.01</v>
      </c>
      <c r="D23" s="77">
        <v>0</v>
      </c>
      <c r="E23" s="77">
        <v>2767.2098388671902</v>
      </c>
      <c r="F23" s="77">
        <v>0</v>
      </c>
      <c r="G23" s="77">
        <v>7195.2646484375</v>
      </c>
      <c r="H23" s="77">
        <v>0</v>
      </c>
      <c r="I23" s="77">
        <v>5001.8312988281305</v>
      </c>
      <c r="J23" s="77">
        <v>0</v>
      </c>
      <c r="K23" s="77">
        <v>5447.6784667968805</v>
      </c>
      <c r="L23" s="77">
        <v>0</v>
      </c>
      <c r="M23" s="77">
        <v>0</v>
      </c>
      <c r="N23" s="77">
        <v>7.1706869602203298</v>
      </c>
      <c r="O23" s="77">
        <v>0</v>
      </c>
      <c r="P23" s="77">
        <v>510.98246765136702</v>
      </c>
      <c r="Q23" s="77">
        <v>0</v>
      </c>
      <c r="R23" s="77">
        <v>394.96284484863304</v>
      </c>
      <c r="S23" s="77">
        <v>0</v>
      </c>
      <c r="T23" s="77">
        <v>1552.04150390625</v>
      </c>
      <c r="U23" s="77">
        <v>0</v>
      </c>
      <c r="V23" s="77">
        <v>922.171142578125</v>
      </c>
      <c r="W23" s="77">
        <v>0</v>
      </c>
      <c r="X23" s="77">
        <v>1896.49780273438</v>
      </c>
      <c r="Y23" s="77">
        <v>0</v>
      </c>
      <c r="Z23" s="77">
        <v>50.264093399047894</v>
      </c>
      <c r="AA23" s="77">
        <v>0</v>
      </c>
      <c r="AB23" s="77">
        <v>18.719997406005898</v>
      </c>
      <c r="AC23" s="77">
        <v>0</v>
      </c>
      <c r="AD23" s="77">
        <v>42.843990325927699</v>
      </c>
      <c r="AE23" s="77">
        <v>0</v>
      </c>
      <c r="AF23" s="77">
        <v>927.62365722656205</v>
      </c>
      <c r="AG23" s="77">
        <v>0</v>
      </c>
      <c r="AH23" s="77">
        <v>145.92175292968801</v>
      </c>
      <c r="AI23" s="77">
        <v>0</v>
      </c>
      <c r="AJ23" s="77">
        <v>392.39939880371099</v>
      </c>
      <c r="AK23" s="77">
        <v>0</v>
      </c>
      <c r="AL23" s="77">
        <v>319.94429016113202</v>
      </c>
      <c r="AM23" s="77">
        <v>0</v>
      </c>
      <c r="AN23" s="77">
        <v>0</v>
      </c>
      <c r="AO23" s="77">
        <v>0</v>
      </c>
      <c r="AP23" s="77">
        <v>0</v>
      </c>
      <c r="AQ23" s="77">
        <v>0</v>
      </c>
      <c r="AR23" s="77">
        <v>445.01908874511702</v>
      </c>
      <c r="AS23" s="77">
        <v>0</v>
      </c>
      <c r="AT23" s="77">
        <v>937.04605102539108</v>
      </c>
      <c r="AU23" s="77">
        <v>0</v>
      </c>
      <c r="AV23" s="77">
        <v>1107.63220214844</v>
      </c>
      <c r="AW23" s="77">
        <v>0</v>
      </c>
      <c r="AX23" s="77">
        <v>711.41531372070403</v>
      </c>
      <c r="AY23" s="77">
        <v>0</v>
      </c>
      <c r="AZ23" s="77">
        <v>466.55192565918003</v>
      </c>
      <c r="BA23" s="77">
        <v>0</v>
      </c>
      <c r="BB23" s="77">
        <v>678.63796997070301</v>
      </c>
      <c r="BC23" s="78">
        <v>0</v>
      </c>
      <c r="BD23" s="78">
        <v>947.58380126953102</v>
      </c>
      <c r="BE23" s="78">
        <v>0</v>
      </c>
      <c r="BF23" s="78">
        <v>858.94442749023403</v>
      </c>
      <c r="BG23" s="78">
        <v>0</v>
      </c>
      <c r="BH23" s="78">
        <v>1827.63842773438</v>
      </c>
      <c r="BI23" s="78">
        <v>0</v>
      </c>
      <c r="BJ23" s="78">
        <v>1705.8822631835901</v>
      </c>
      <c r="BK23" s="78">
        <v>0</v>
      </c>
      <c r="BL23" s="78">
        <v>1825.0057983398401</v>
      </c>
      <c r="BM23" s="78">
        <v>0</v>
      </c>
      <c r="BN23" s="78">
        <v>1703.7136840820301</v>
      </c>
      <c r="BO23" s="79">
        <v>0</v>
      </c>
      <c r="BP23" s="115"/>
      <c r="BQ23" s="115"/>
    </row>
    <row r="24" spans="1:69" x14ac:dyDescent="0.2">
      <c r="A24" s="76" t="s">
        <v>20</v>
      </c>
      <c r="B24" s="77">
        <v>0.28300000000000003</v>
      </c>
      <c r="C24" s="77">
        <v>0.01</v>
      </c>
      <c r="D24" s="77">
        <v>0</v>
      </c>
      <c r="E24" s="77">
        <v>2836.16259765626</v>
      </c>
      <c r="F24" s="77">
        <v>0</v>
      </c>
      <c r="G24" s="77">
        <v>7436.8857421875</v>
      </c>
      <c r="H24" s="77">
        <v>0</v>
      </c>
      <c r="I24" s="77">
        <v>4905.0441894531205</v>
      </c>
      <c r="J24" s="77">
        <v>0</v>
      </c>
      <c r="K24" s="77">
        <v>5351.82666015625</v>
      </c>
      <c r="L24" s="77">
        <v>0</v>
      </c>
      <c r="M24" s="77">
        <v>0</v>
      </c>
      <c r="N24" s="77">
        <v>6.6926417350769096</v>
      </c>
      <c r="O24" s="77">
        <v>0</v>
      </c>
      <c r="P24" s="77">
        <v>477.1728515625</v>
      </c>
      <c r="Q24" s="77">
        <v>0</v>
      </c>
      <c r="R24" s="77">
        <v>508.46061706542901</v>
      </c>
      <c r="S24" s="77">
        <v>0</v>
      </c>
      <c r="T24" s="77">
        <v>1487.31140136719</v>
      </c>
      <c r="U24" s="77">
        <v>0</v>
      </c>
      <c r="V24" s="77">
        <v>939.38082885742199</v>
      </c>
      <c r="W24" s="77">
        <v>0</v>
      </c>
      <c r="X24" s="77">
        <v>1812.89526367188</v>
      </c>
      <c r="Y24" s="77">
        <v>0</v>
      </c>
      <c r="Z24" s="77">
        <v>40.245916366577099</v>
      </c>
      <c r="AA24" s="77">
        <v>0</v>
      </c>
      <c r="AB24" s="77">
        <v>11.8195095062256</v>
      </c>
      <c r="AC24" s="77">
        <v>0</v>
      </c>
      <c r="AD24" s="77">
        <v>22.772993564605699</v>
      </c>
      <c r="AE24" s="77">
        <v>0</v>
      </c>
      <c r="AF24" s="77">
        <v>904.73287963867199</v>
      </c>
      <c r="AG24" s="77">
        <v>0</v>
      </c>
      <c r="AH24" s="77">
        <v>135.460166931152</v>
      </c>
      <c r="AI24" s="77">
        <v>0</v>
      </c>
      <c r="AJ24" s="77">
        <v>445.96131896972702</v>
      </c>
      <c r="AK24" s="77">
        <v>0</v>
      </c>
      <c r="AL24" s="77">
        <v>419.17689514160099</v>
      </c>
      <c r="AM24" s="77">
        <v>0</v>
      </c>
      <c r="AN24" s="77">
        <v>0</v>
      </c>
      <c r="AO24" s="77">
        <v>0</v>
      </c>
      <c r="AP24" s="77">
        <v>0</v>
      </c>
      <c r="AQ24" s="77">
        <v>0</v>
      </c>
      <c r="AR24" s="77">
        <v>435.69372558593801</v>
      </c>
      <c r="AS24" s="77">
        <v>0</v>
      </c>
      <c r="AT24" s="77">
        <v>959.99221801757801</v>
      </c>
      <c r="AU24" s="77">
        <v>0</v>
      </c>
      <c r="AV24" s="77">
        <v>1111.8098754882801</v>
      </c>
      <c r="AW24" s="77">
        <v>0</v>
      </c>
      <c r="AX24" s="77">
        <v>724.32254028320301</v>
      </c>
      <c r="AY24" s="77">
        <v>0</v>
      </c>
      <c r="AZ24" s="77">
        <v>447.49244689941401</v>
      </c>
      <c r="BA24" s="77">
        <v>0</v>
      </c>
      <c r="BB24" s="77">
        <v>577.28533935546898</v>
      </c>
      <c r="BC24" s="78">
        <v>0</v>
      </c>
      <c r="BD24" s="78">
        <v>917.182861328125</v>
      </c>
      <c r="BE24" s="78">
        <v>0</v>
      </c>
      <c r="BF24" s="78">
        <v>833.55947875976608</v>
      </c>
      <c r="BG24" s="78">
        <v>0</v>
      </c>
      <c r="BH24" s="78">
        <v>1979.14428710938</v>
      </c>
      <c r="BI24" s="78">
        <v>0</v>
      </c>
      <c r="BJ24" s="78">
        <v>1665.3107299804701</v>
      </c>
      <c r="BK24" s="78">
        <v>0</v>
      </c>
      <c r="BL24" s="78">
        <v>1975.8464965820301</v>
      </c>
      <c r="BM24" s="78">
        <v>0</v>
      </c>
      <c r="BN24" s="78">
        <v>1662.7472534179701</v>
      </c>
      <c r="BO24" s="79">
        <v>0</v>
      </c>
      <c r="BP24" s="115"/>
      <c r="BQ24" s="115"/>
    </row>
    <row r="25" spans="1:69" x14ac:dyDescent="0.2">
      <c r="A25" s="76" t="s">
        <v>21</v>
      </c>
      <c r="B25" s="77">
        <v>0.71200000000000008</v>
      </c>
      <c r="C25" s="77">
        <v>1.2E-2</v>
      </c>
      <c r="D25" s="77">
        <v>0</v>
      </c>
      <c r="E25" s="77">
        <v>2632.6988525390702</v>
      </c>
      <c r="F25" s="77">
        <v>0</v>
      </c>
      <c r="G25" s="77">
        <v>7023.98242187501</v>
      </c>
      <c r="H25" s="77">
        <v>0</v>
      </c>
      <c r="I25" s="77">
        <v>4550.64990234375</v>
      </c>
      <c r="J25" s="77">
        <v>0</v>
      </c>
      <c r="K25" s="77">
        <v>5135.04345703126</v>
      </c>
      <c r="L25" s="77">
        <v>0</v>
      </c>
      <c r="M25" s="77">
        <v>0</v>
      </c>
      <c r="N25" s="77">
        <v>7.4408869743347195</v>
      </c>
      <c r="O25" s="77">
        <v>0</v>
      </c>
      <c r="P25" s="77">
        <v>373.19444274902401</v>
      </c>
      <c r="Q25" s="77">
        <v>0</v>
      </c>
      <c r="R25" s="77">
        <v>369.20379638671903</v>
      </c>
      <c r="S25" s="77">
        <v>0</v>
      </c>
      <c r="T25" s="77">
        <v>1341.5697631835901</v>
      </c>
      <c r="U25" s="77">
        <v>0</v>
      </c>
      <c r="V25" s="77">
        <v>938.68798828125102</v>
      </c>
      <c r="W25" s="77">
        <v>0</v>
      </c>
      <c r="X25" s="77">
        <v>1710.1361694335901</v>
      </c>
      <c r="Y25" s="77">
        <v>0</v>
      </c>
      <c r="Z25" s="77">
        <v>34.059032440185497</v>
      </c>
      <c r="AA25" s="77">
        <v>0</v>
      </c>
      <c r="AB25" s="77">
        <v>11.632448196411099</v>
      </c>
      <c r="AC25" s="77">
        <v>0</v>
      </c>
      <c r="AD25" s="77">
        <v>8.80574226379394</v>
      </c>
      <c r="AE25" s="77">
        <v>0</v>
      </c>
      <c r="AF25" s="77">
        <v>832.67962646484409</v>
      </c>
      <c r="AG25" s="77">
        <v>0</v>
      </c>
      <c r="AH25" s="77">
        <v>126.97312927246101</v>
      </c>
      <c r="AI25" s="77">
        <v>0</v>
      </c>
      <c r="AJ25" s="77">
        <v>422.1005859375</v>
      </c>
      <c r="AK25" s="77">
        <v>0</v>
      </c>
      <c r="AL25" s="77">
        <v>362.82984924316401</v>
      </c>
      <c r="AM25" s="77">
        <v>0</v>
      </c>
      <c r="AN25" s="77">
        <v>0</v>
      </c>
      <c r="AO25" s="77">
        <v>0</v>
      </c>
      <c r="AP25" s="77">
        <v>0</v>
      </c>
      <c r="AQ25" s="77">
        <v>0</v>
      </c>
      <c r="AR25" s="77">
        <v>464.75061035156301</v>
      </c>
      <c r="AS25" s="77">
        <v>0</v>
      </c>
      <c r="AT25" s="77">
        <v>959.6943054199221</v>
      </c>
      <c r="AU25" s="77">
        <v>0</v>
      </c>
      <c r="AV25" s="77">
        <v>1099.7825317382801</v>
      </c>
      <c r="AW25" s="77">
        <v>0</v>
      </c>
      <c r="AX25" s="77">
        <v>740.21585083007903</v>
      </c>
      <c r="AY25" s="77">
        <v>0</v>
      </c>
      <c r="AZ25" s="77">
        <v>429.20201110839804</v>
      </c>
      <c r="BA25" s="77">
        <v>0</v>
      </c>
      <c r="BB25" s="77">
        <v>560.09649658203205</v>
      </c>
      <c r="BC25" s="78">
        <v>0</v>
      </c>
      <c r="BD25" s="78">
        <v>892.71249389648403</v>
      </c>
      <c r="BE25" s="78">
        <v>0</v>
      </c>
      <c r="BF25" s="78">
        <v>738.74011230468705</v>
      </c>
      <c r="BG25" s="78">
        <v>0</v>
      </c>
      <c r="BH25" s="78">
        <v>1854.0556030273401</v>
      </c>
      <c r="BI25" s="78">
        <v>0</v>
      </c>
      <c r="BJ25" s="78">
        <v>1597.37976074219</v>
      </c>
      <c r="BK25" s="78">
        <v>0</v>
      </c>
      <c r="BL25" s="78">
        <v>1850.84790039063</v>
      </c>
      <c r="BM25" s="78">
        <v>0</v>
      </c>
      <c r="BN25" s="78">
        <v>1594.92016601563</v>
      </c>
      <c r="BO25" s="79">
        <v>0</v>
      </c>
      <c r="BP25" s="115"/>
      <c r="BQ25" s="115"/>
    </row>
    <row r="26" spans="1:69" x14ac:dyDescent="0.2">
      <c r="A26" s="76" t="s">
        <v>22</v>
      </c>
      <c r="B26" s="77">
        <v>0.77800000000000002</v>
      </c>
      <c r="C26" s="77">
        <v>0.01</v>
      </c>
      <c r="D26" s="77">
        <v>0</v>
      </c>
      <c r="E26" s="77">
        <v>2612.451171875</v>
      </c>
      <c r="F26" s="77">
        <v>0</v>
      </c>
      <c r="G26" s="77">
        <v>6940.3937988281305</v>
      </c>
      <c r="H26" s="77">
        <v>0</v>
      </c>
      <c r="I26" s="77">
        <v>4470.646484375</v>
      </c>
      <c r="J26" s="77">
        <v>0</v>
      </c>
      <c r="K26" s="77">
        <v>5398.505859375</v>
      </c>
      <c r="L26" s="77">
        <v>0</v>
      </c>
      <c r="M26" s="77">
        <v>0</v>
      </c>
      <c r="N26" s="77">
        <v>7.6695177555084193</v>
      </c>
      <c r="O26" s="77">
        <v>0</v>
      </c>
      <c r="P26" s="77">
        <v>363.52958679199304</v>
      </c>
      <c r="Q26" s="77">
        <v>0</v>
      </c>
      <c r="R26" s="77">
        <v>336.76596069335903</v>
      </c>
      <c r="S26" s="77">
        <v>0</v>
      </c>
      <c r="T26" s="77">
        <v>1306.7001342773401</v>
      </c>
      <c r="U26" s="77">
        <v>0</v>
      </c>
      <c r="V26" s="77">
        <v>925.42050170898506</v>
      </c>
      <c r="W26" s="77">
        <v>0</v>
      </c>
      <c r="X26" s="77">
        <v>1663.56481933594</v>
      </c>
      <c r="Y26" s="77">
        <v>0</v>
      </c>
      <c r="Z26" s="77">
        <v>28.821313858032298</v>
      </c>
      <c r="AA26" s="77">
        <v>0</v>
      </c>
      <c r="AB26" s="77">
        <v>11.618591785430899</v>
      </c>
      <c r="AC26" s="77">
        <v>0</v>
      </c>
      <c r="AD26" s="77">
        <v>8.9443068504333496</v>
      </c>
      <c r="AE26" s="77">
        <v>0</v>
      </c>
      <c r="AF26" s="77">
        <v>845.6630859375</v>
      </c>
      <c r="AG26" s="77">
        <v>0</v>
      </c>
      <c r="AH26" s="77">
        <v>114.100528717041</v>
      </c>
      <c r="AI26" s="77">
        <v>0</v>
      </c>
      <c r="AJ26" s="77">
        <v>421.41470336914102</v>
      </c>
      <c r="AK26" s="77">
        <v>0</v>
      </c>
      <c r="AL26" s="77">
        <v>360.13478088378901</v>
      </c>
      <c r="AM26" s="77">
        <v>0</v>
      </c>
      <c r="AN26" s="77">
        <v>0</v>
      </c>
      <c r="AO26" s="77">
        <v>0</v>
      </c>
      <c r="AP26" s="77">
        <v>0</v>
      </c>
      <c r="AQ26" s="77">
        <v>0</v>
      </c>
      <c r="AR26" s="77">
        <v>487.75915527343705</v>
      </c>
      <c r="AS26" s="77">
        <v>0</v>
      </c>
      <c r="AT26" s="77">
        <v>976.58529663085903</v>
      </c>
      <c r="AU26" s="77">
        <v>0</v>
      </c>
      <c r="AV26" s="77">
        <v>1117.9967651367201</v>
      </c>
      <c r="AW26" s="77">
        <v>0</v>
      </c>
      <c r="AX26" s="77">
        <v>773.49887084960903</v>
      </c>
      <c r="AY26" s="77">
        <v>0</v>
      </c>
      <c r="AZ26" s="77">
        <v>392.28161621093801</v>
      </c>
      <c r="BA26" s="77">
        <v>0</v>
      </c>
      <c r="BB26" s="77">
        <v>531.64929199218807</v>
      </c>
      <c r="BC26" s="78">
        <v>0</v>
      </c>
      <c r="BD26" s="78">
        <v>833.96133422851608</v>
      </c>
      <c r="BE26" s="78">
        <v>0</v>
      </c>
      <c r="BF26" s="78">
        <v>767.21505737304699</v>
      </c>
      <c r="BG26" s="78">
        <v>0</v>
      </c>
      <c r="BH26" s="78">
        <v>1839.77661132813</v>
      </c>
      <c r="BI26" s="78">
        <v>0</v>
      </c>
      <c r="BJ26" s="78">
        <v>1720.39685058594</v>
      </c>
      <c r="BK26" s="78">
        <v>0</v>
      </c>
      <c r="BL26" s="78">
        <v>1836.2433471679701</v>
      </c>
      <c r="BM26" s="78">
        <v>0</v>
      </c>
      <c r="BN26" s="78">
        <v>1717.7918090820301</v>
      </c>
      <c r="BO26" s="79">
        <v>0</v>
      </c>
      <c r="BP26" s="115"/>
      <c r="BQ26" s="115"/>
    </row>
    <row r="27" spans="1:69" x14ac:dyDescent="0.2">
      <c r="A27" s="76" t="s">
        <v>23</v>
      </c>
      <c r="B27" s="77">
        <v>0.42500000000000004</v>
      </c>
      <c r="C27" s="77">
        <v>0.01</v>
      </c>
      <c r="D27" s="77">
        <v>0</v>
      </c>
      <c r="E27" s="77">
        <v>2549.421875</v>
      </c>
      <c r="F27" s="77">
        <v>0</v>
      </c>
      <c r="G27" s="77">
        <v>7274.10791015625</v>
      </c>
      <c r="H27" s="77">
        <v>0</v>
      </c>
      <c r="I27" s="77">
        <v>4373.0627441406205</v>
      </c>
      <c r="J27" s="77">
        <v>0</v>
      </c>
      <c r="K27" s="77">
        <v>5189.1008300781205</v>
      </c>
      <c r="L27" s="77">
        <v>0</v>
      </c>
      <c r="M27" s="77">
        <v>0</v>
      </c>
      <c r="N27" s="77">
        <v>7.2330410480499197</v>
      </c>
      <c r="O27" s="77">
        <v>0</v>
      </c>
      <c r="P27" s="77">
        <v>442.90599060058599</v>
      </c>
      <c r="Q27" s="77">
        <v>0</v>
      </c>
      <c r="R27" s="77">
        <v>332.615966796875</v>
      </c>
      <c r="S27" s="77">
        <v>0</v>
      </c>
      <c r="T27" s="77">
        <v>1246.16149902344</v>
      </c>
      <c r="U27" s="77">
        <v>0</v>
      </c>
      <c r="V27" s="77">
        <v>938.29306030273403</v>
      </c>
      <c r="W27" s="77">
        <v>0</v>
      </c>
      <c r="X27" s="77">
        <v>1602.6936645507801</v>
      </c>
      <c r="Y27" s="77">
        <v>0</v>
      </c>
      <c r="Z27" s="77">
        <v>26.8467760086059</v>
      </c>
      <c r="AA27" s="77">
        <v>0</v>
      </c>
      <c r="AB27" s="77">
        <v>11.7987251281738</v>
      </c>
      <c r="AC27" s="77">
        <v>0</v>
      </c>
      <c r="AD27" s="77">
        <v>8.9443068504333496</v>
      </c>
      <c r="AE27" s="77">
        <v>0</v>
      </c>
      <c r="AF27" s="77">
        <v>671.301025390625</v>
      </c>
      <c r="AG27" s="77">
        <v>0</v>
      </c>
      <c r="AH27" s="77">
        <v>103.62509536743201</v>
      </c>
      <c r="AI27" s="77">
        <v>0</v>
      </c>
      <c r="AJ27" s="77">
        <v>409.85154724121099</v>
      </c>
      <c r="AK27" s="77">
        <v>0</v>
      </c>
      <c r="AL27" s="77">
        <v>377.04652404785202</v>
      </c>
      <c r="AM27" s="77">
        <v>0</v>
      </c>
      <c r="AN27" s="77">
        <v>0</v>
      </c>
      <c r="AO27" s="77">
        <v>0</v>
      </c>
      <c r="AP27" s="77">
        <v>0</v>
      </c>
      <c r="AQ27" s="77">
        <v>0</v>
      </c>
      <c r="AR27" s="77">
        <v>481.84248352050804</v>
      </c>
      <c r="AS27" s="77">
        <v>0</v>
      </c>
      <c r="AT27" s="77">
        <v>977.92236328125</v>
      </c>
      <c r="AU27" s="77">
        <v>0</v>
      </c>
      <c r="AV27" s="77">
        <v>1139.4741821289101</v>
      </c>
      <c r="AW27" s="77">
        <v>0</v>
      </c>
      <c r="AX27" s="77">
        <v>798.44042968750102</v>
      </c>
      <c r="AY27" s="77">
        <v>0</v>
      </c>
      <c r="AZ27" s="77">
        <v>335.82371520996099</v>
      </c>
      <c r="BA27" s="77">
        <v>0</v>
      </c>
      <c r="BB27" s="77">
        <v>494.19544982910202</v>
      </c>
      <c r="BC27" s="78">
        <v>0</v>
      </c>
      <c r="BD27" s="78">
        <v>856.06228637695301</v>
      </c>
      <c r="BE27" s="78">
        <v>0</v>
      </c>
      <c r="BF27" s="78">
        <v>813.23214721679699</v>
      </c>
      <c r="BG27" s="78">
        <v>0</v>
      </c>
      <c r="BH27" s="78">
        <v>1940.54040527344</v>
      </c>
      <c r="BI27" s="78">
        <v>0</v>
      </c>
      <c r="BJ27" s="78">
        <v>1707.64196777344</v>
      </c>
      <c r="BK27" s="78">
        <v>0</v>
      </c>
      <c r="BL27" s="78">
        <v>1937.2564086914101</v>
      </c>
      <c r="BM27" s="78">
        <v>0</v>
      </c>
      <c r="BN27" s="78">
        <v>1704.8984375</v>
      </c>
      <c r="BO27" s="79">
        <v>0</v>
      </c>
      <c r="BP27" s="115"/>
      <c r="BQ27" s="115"/>
    </row>
    <row r="28" spans="1:69" s="122" customFormat="1" x14ac:dyDescent="0.2">
      <c r="A28" s="117" t="s">
        <v>24</v>
      </c>
      <c r="B28" s="118">
        <v>0.36399999999999999</v>
      </c>
      <c r="C28" s="118">
        <v>0.01</v>
      </c>
      <c r="D28" s="118">
        <v>0</v>
      </c>
      <c r="E28" s="118">
        <v>2424.57568359376</v>
      </c>
      <c r="F28" s="118">
        <v>0</v>
      </c>
      <c r="G28" s="118">
        <v>7448.5771484375</v>
      </c>
      <c r="H28" s="118">
        <v>0</v>
      </c>
      <c r="I28" s="118">
        <v>4232.3161621093805</v>
      </c>
      <c r="J28" s="118">
        <v>0</v>
      </c>
      <c r="K28" s="118">
        <v>4938.07470703125</v>
      </c>
      <c r="L28" s="118">
        <v>0</v>
      </c>
      <c r="M28" s="118">
        <v>0</v>
      </c>
      <c r="N28" s="118">
        <v>6.2769496440887398</v>
      </c>
      <c r="O28" s="118">
        <v>0</v>
      </c>
      <c r="P28" s="118">
        <v>550.82656860351608</v>
      </c>
      <c r="Q28" s="118">
        <v>0</v>
      </c>
      <c r="R28" s="118">
        <v>343.09834289550702</v>
      </c>
      <c r="S28" s="118">
        <v>0</v>
      </c>
      <c r="T28" s="118">
        <v>1132.80920410156</v>
      </c>
      <c r="U28" s="118">
        <v>0</v>
      </c>
      <c r="V28" s="118">
        <v>930.782958984375</v>
      </c>
      <c r="W28" s="118">
        <v>0</v>
      </c>
      <c r="X28" s="118">
        <v>1534.56176757813</v>
      </c>
      <c r="Y28" s="118">
        <v>0</v>
      </c>
      <c r="Z28" s="118">
        <v>24.484259605407701</v>
      </c>
      <c r="AA28" s="118">
        <v>0</v>
      </c>
      <c r="AB28" s="118">
        <v>11.583950996398899</v>
      </c>
      <c r="AC28" s="118">
        <v>0</v>
      </c>
      <c r="AD28" s="118">
        <v>8.4731888771057093</v>
      </c>
      <c r="AE28" s="118">
        <v>0</v>
      </c>
      <c r="AF28" s="118">
        <v>494.22315979003901</v>
      </c>
      <c r="AG28" s="118">
        <v>0</v>
      </c>
      <c r="AH28" s="118">
        <v>83.491741180419893</v>
      </c>
      <c r="AI28" s="118">
        <v>0</v>
      </c>
      <c r="AJ28" s="118">
        <v>393.46636962890602</v>
      </c>
      <c r="AK28" s="118">
        <v>0</v>
      </c>
      <c r="AL28" s="118">
        <v>388.54734802246099</v>
      </c>
      <c r="AM28" s="118">
        <v>0</v>
      </c>
      <c r="AN28" s="118">
        <v>0</v>
      </c>
      <c r="AO28" s="118">
        <v>0</v>
      </c>
      <c r="AP28" s="118">
        <v>0</v>
      </c>
      <c r="AQ28" s="118">
        <v>0</v>
      </c>
      <c r="AR28" s="118">
        <v>477.41537475585903</v>
      </c>
      <c r="AS28" s="118">
        <v>0</v>
      </c>
      <c r="AT28" s="118">
        <v>967.94580078125</v>
      </c>
      <c r="AU28" s="118">
        <v>0</v>
      </c>
      <c r="AV28" s="118">
        <v>1139.9591674804701</v>
      </c>
      <c r="AW28" s="118">
        <v>0</v>
      </c>
      <c r="AX28" s="118">
        <v>773.58203125</v>
      </c>
      <c r="AY28" s="118">
        <v>0</v>
      </c>
      <c r="AZ28" s="118">
        <v>318.07368469238304</v>
      </c>
      <c r="BA28" s="118">
        <v>0</v>
      </c>
      <c r="BB28" s="118">
        <v>490.54428100586</v>
      </c>
      <c r="BC28" s="119">
        <v>0</v>
      </c>
      <c r="BD28" s="119">
        <v>887.07290649414108</v>
      </c>
      <c r="BE28" s="119">
        <v>0</v>
      </c>
      <c r="BF28" s="119">
        <v>767.693115234375</v>
      </c>
      <c r="BG28" s="119">
        <v>0</v>
      </c>
      <c r="BH28" s="119">
        <v>1964.0131225585901</v>
      </c>
      <c r="BI28" s="119">
        <v>0</v>
      </c>
      <c r="BJ28" s="119">
        <v>1685.9290161132801</v>
      </c>
      <c r="BK28" s="119">
        <v>0</v>
      </c>
      <c r="BL28" s="119">
        <v>1960.99938964844</v>
      </c>
      <c r="BM28" s="119">
        <v>0</v>
      </c>
      <c r="BN28" s="119">
        <v>1682.83215332031</v>
      </c>
      <c r="BO28" s="120">
        <v>0</v>
      </c>
      <c r="BP28" s="121"/>
      <c r="BQ28" s="121"/>
    </row>
    <row r="29" spans="1:69" x14ac:dyDescent="0.2">
      <c r="A29" s="76" t="s">
        <v>25</v>
      </c>
      <c r="B29" s="77">
        <v>0.16700000000000001</v>
      </c>
      <c r="C29" s="77">
        <v>1.2E-2</v>
      </c>
      <c r="D29" s="77">
        <v>0</v>
      </c>
      <c r="E29" s="77">
        <v>2353.52685546875</v>
      </c>
      <c r="F29" s="77">
        <v>0</v>
      </c>
      <c r="G29" s="77">
        <v>7043.4855957031305</v>
      </c>
      <c r="H29" s="77">
        <v>0</v>
      </c>
      <c r="I29" s="77">
        <v>3934.2650146484402</v>
      </c>
      <c r="J29" s="77">
        <v>0</v>
      </c>
      <c r="K29" s="77">
        <v>4769.33837890626</v>
      </c>
      <c r="L29" s="77">
        <v>0</v>
      </c>
      <c r="M29" s="77">
        <v>0</v>
      </c>
      <c r="N29" s="77">
        <v>6.77577996253968</v>
      </c>
      <c r="O29" s="77">
        <v>0</v>
      </c>
      <c r="P29" s="77">
        <v>447.93588256835903</v>
      </c>
      <c r="Q29" s="77">
        <v>0</v>
      </c>
      <c r="R29" s="77">
        <v>263.80507659912104</v>
      </c>
      <c r="S29" s="77">
        <v>0</v>
      </c>
      <c r="T29" s="77">
        <v>1114.40795898438</v>
      </c>
      <c r="U29" s="77">
        <v>0</v>
      </c>
      <c r="V29" s="77">
        <v>917.4599609375</v>
      </c>
      <c r="W29" s="77">
        <v>0</v>
      </c>
      <c r="X29" s="77">
        <v>1485.64855957031</v>
      </c>
      <c r="Y29" s="77">
        <v>0</v>
      </c>
      <c r="Z29" s="77">
        <v>64.411474227905202</v>
      </c>
      <c r="AA29" s="77">
        <v>0</v>
      </c>
      <c r="AB29" s="77">
        <v>11.473099708557099</v>
      </c>
      <c r="AC29" s="77">
        <v>0</v>
      </c>
      <c r="AD29" s="77">
        <v>8.4870452880859393</v>
      </c>
      <c r="AE29" s="77">
        <v>0</v>
      </c>
      <c r="AF29" s="77">
        <v>411.38960266113304</v>
      </c>
      <c r="AG29" s="77">
        <v>0</v>
      </c>
      <c r="AH29" s="77">
        <v>75.946933746337891</v>
      </c>
      <c r="AI29" s="77">
        <v>0</v>
      </c>
      <c r="AJ29" s="77">
        <v>361.22250366210903</v>
      </c>
      <c r="AK29" s="77">
        <v>0</v>
      </c>
      <c r="AL29" s="77">
        <v>363.25939941406301</v>
      </c>
      <c r="AM29" s="77">
        <v>0</v>
      </c>
      <c r="AN29" s="77">
        <v>0</v>
      </c>
      <c r="AO29" s="77">
        <v>0</v>
      </c>
      <c r="AP29" s="77">
        <v>0</v>
      </c>
      <c r="AQ29" s="77">
        <v>0</v>
      </c>
      <c r="AR29" s="77">
        <v>440.654296875</v>
      </c>
      <c r="AS29" s="77">
        <v>0</v>
      </c>
      <c r="AT29" s="77">
        <v>939.56091308593705</v>
      </c>
      <c r="AU29" s="77">
        <v>0</v>
      </c>
      <c r="AV29" s="77">
        <v>1070.76025390625</v>
      </c>
      <c r="AW29" s="77">
        <v>0</v>
      </c>
      <c r="AX29" s="77">
        <v>742.48135375976506</v>
      </c>
      <c r="AY29" s="77">
        <v>0</v>
      </c>
      <c r="AZ29" s="77">
        <v>298.71627807617199</v>
      </c>
      <c r="BA29" s="77">
        <v>0</v>
      </c>
      <c r="BB29" s="77">
        <v>455.63999938964804</v>
      </c>
      <c r="BC29" s="78">
        <v>0</v>
      </c>
      <c r="BD29" s="78">
        <v>708.90731811523506</v>
      </c>
      <c r="BE29" s="78">
        <v>0</v>
      </c>
      <c r="BF29" s="78">
        <v>681.88732910156307</v>
      </c>
      <c r="BG29" s="78">
        <v>0</v>
      </c>
      <c r="BH29" s="78">
        <v>1941.4411010742201</v>
      </c>
      <c r="BI29" s="78">
        <v>0</v>
      </c>
      <c r="BJ29" s="78">
        <v>1661.17468261719</v>
      </c>
      <c r="BK29" s="78">
        <v>0</v>
      </c>
      <c r="BL29" s="78">
        <v>1938.48266601563</v>
      </c>
      <c r="BM29" s="78">
        <v>0</v>
      </c>
      <c r="BN29" s="78">
        <v>1658.1677856445301</v>
      </c>
      <c r="BO29" s="79">
        <v>0</v>
      </c>
      <c r="BP29" s="115"/>
      <c r="BQ29" s="115"/>
    </row>
    <row r="30" spans="1:69" ht="13.5" thickBot="1" x14ac:dyDescent="0.25">
      <c r="A30" s="80" t="s">
        <v>26</v>
      </c>
      <c r="B30" s="81">
        <v>7.2000000000000008E-2</v>
      </c>
      <c r="C30" s="81">
        <v>0.01</v>
      </c>
      <c r="D30" s="81">
        <v>0</v>
      </c>
      <c r="E30" s="81">
        <v>2083.1365966796902</v>
      </c>
      <c r="F30" s="81">
        <v>0</v>
      </c>
      <c r="G30" s="81">
        <v>6554.7529296875</v>
      </c>
      <c r="H30" s="81">
        <v>0</v>
      </c>
      <c r="I30" s="81">
        <v>3749.7152099609402</v>
      </c>
      <c r="J30" s="81">
        <v>0</v>
      </c>
      <c r="K30" s="81">
        <v>4409.5397949218805</v>
      </c>
      <c r="L30" s="81">
        <v>0</v>
      </c>
      <c r="M30" s="81">
        <v>0</v>
      </c>
      <c r="N30" s="81">
        <v>7.3923895359039298</v>
      </c>
      <c r="O30" s="81">
        <v>0</v>
      </c>
      <c r="P30" s="81">
        <v>483.19346618652401</v>
      </c>
      <c r="Q30" s="81">
        <v>0</v>
      </c>
      <c r="R30" s="81">
        <v>311.96299743652401</v>
      </c>
      <c r="S30" s="81">
        <v>0</v>
      </c>
      <c r="T30" s="81">
        <v>982.84832763671909</v>
      </c>
      <c r="U30" s="81">
        <v>0</v>
      </c>
      <c r="V30" s="81">
        <v>834.81350708007801</v>
      </c>
      <c r="W30" s="81">
        <v>0</v>
      </c>
      <c r="X30" s="81">
        <v>1397.28637695313</v>
      </c>
      <c r="Y30" s="81">
        <v>0</v>
      </c>
      <c r="Z30" s="81">
        <v>109.777332305908</v>
      </c>
      <c r="AA30" s="81">
        <v>0</v>
      </c>
      <c r="AB30" s="81">
        <v>11.1474747657776</v>
      </c>
      <c r="AC30" s="81">
        <v>0</v>
      </c>
      <c r="AD30" s="81">
        <v>8.5563268661498988</v>
      </c>
      <c r="AE30" s="81">
        <v>0</v>
      </c>
      <c r="AF30" s="81">
        <v>302.60301208496099</v>
      </c>
      <c r="AG30" s="81">
        <v>0</v>
      </c>
      <c r="AH30" s="81">
        <v>71.790012359619197</v>
      </c>
      <c r="AI30" s="81">
        <v>0</v>
      </c>
      <c r="AJ30" s="81">
        <v>297.99575805664</v>
      </c>
      <c r="AK30" s="81">
        <v>0</v>
      </c>
      <c r="AL30" s="81">
        <v>297.85026550292901</v>
      </c>
      <c r="AM30" s="81">
        <v>0</v>
      </c>
      <c r="AN30" s="81">
        <v>0</v>
      </c>
      <c r="AO30" s="81">
        <v>0</v>
      </c>
      <c r="AP30" s="81">
        <v>0</v>
      </c>
      <c r="AQ30" s="81">
        <v>0</v>
      </c>
      <c r="AR30" s="81">
        <v>385.40191650390602</v>
      </c>
      <c r="AS30" s="81">
        <v>0</v>
      </c>
      <c r="AT30" s="81">
        <v>826.56201171875</v>
      </c>
      <c r="AU30" s="81">
        <v>0</v>
      </c>
      <c r="AV30" s="81">
        <v>947.70159912109409</v>
      </c>
      <c r="AW30" s="81">
        <v>0</v>
      </c>
      <c r="AX30" s="81">
        <v>632.50311279296898</v>
      </c>
      <c r="AY30" s="81">
        <v>0</v>
      </c>
      <c r="AZ30" s="81">
        <v>269.36149597168003</v>
      </c>
      <c r="BA30" s="81">
        <v>0</v>
      </c>
      <c r="BB30" s="81">
        <v>455.27282714843705</v>
      </c>
      <c r="BC30" s="82">
        <v>0</v>
      </c>
      <c r="BD30" s="82">
        <v>721.64825439453102</v>
      </c>
      <c r="BE30" s="82">
        <v>0</v>
      </c>
      <c r="BF30" s="82">
        <v>681.47857666015602</v>
      </c>
      <c r="BG30" s="82">
        <v>0</v>
      </c>
      <c r="BH30" s="82">
        <v>1783.81066894531</v>
      </c>
      <c r="BI30" s="82">
        <v>0</v>
      </c>
      <c r="BJ30" s="82">
        <v>1594.462890625</v>
      </c>
      <c r="BK30" s="82">
        <v>0</v>
      </c>
      <c r="BL30" s="82">
        <v>1781.1156616210901</v>
      </c>
      <c r="BM30" s="82">
        <v>0</v>
      </c>
      <c r="BN30" s="82">
        <v>1591.6500854492201</v>
      </c>
      <c r="BO30" s="83">
        <v>0</v>
      </c>
      <c r="BP30" s="115"/>
      <c r="BQ30" s="115"/>
    </row>
    <row r="31" spans="1:69" s="55" customFormat="1" hidden="1" x14ac:dyDescent="0.2">
      <c r="A31" s="46" t="s">
        <v>2</v>
      </c>
      <c r="B31" s="55">
        <f t="shared" ref="B31:AG31" si="0">SUM(B7:B30)</f>
        <v>7.4650000000000007</v>
      </c>
      <c r="C31" s="55">
        <f t="shared" si="0"/>
        <v>0.25200000000000006</v>
      </c>
      <c r="D31" s="55">
        <f t="shared" si="0"/>
        <v>0</v>
      </c>
      <c r="E31" s="55">
        <f t="shared" si="0"/>
        <v>55811.381652832053</v>
      </c>
      <c r="F31" s="55">
        <f t="shared" si="0"/>
        <v>0</v>
      </c>
      <c r="G31" s="55">
        <f t="shared" si="0"/>
        <v>167357.58715820318</v>
      </c>
      <c r="H31" s="55">
        <f t="shared" si="0"/>
        <v>0</v>
      </c>
      <c r="I31" s="55">
        <f t="shared" si="0"/>
        <v>103591.97375488284</v>
      </c>
      <c r="J31" s="55">
        <f t="shared" si="0"/>
        <v>0</v>
      </c>
      <c r="K31" s="55">
        <f t="shared" si="0"/>
        <v>119085.63061523446</v>
      </c>
      <c r="L31" s="55">
        <f t="shared" si="0"/>
        <v>0</v>
      </c>
      <c r="M31" s="55">
        <f t="shared" si="0"/>
        <v>0</v>
      </c>
      <c r="N31" s="55">
        <f t="shared" si="0"/>
        <v>168.59775280952451</v>
      </c>
      <c r="O31" s="55">
        <f t="shared" si="0"/>
        <v>0</v>
      </c>
      <c r="P31" s="55">
        <f t="shared" si="0"/>
        <v>10389.688354492193</v>
      </c>
      <c r="Q31" s="55">
        <f t="shared" si="0"/>
        <v>0</v>
      </c>
      <c r="R31" s="55">
        <f t="shared" si="0"/>
        <v>8016.4611778259268</v>
      </c>
      <c r="S31" s="55">
        <f t="shared" si="0"/>
        <v>0</v>
      </c>
      <c r="T31" s="55">
        <f t="shared" si="0"/>
        <v>29550.228973388679</v>
      </c>
      <c r="U31" s="55">
        <f t="shared" si="0"/>
        <v>0</v>
      </c>
      <c r="V31" s="55">
        <f t="shared" si="0"/>
        <v>19954.311340332035</v>
      </c>
      <c r="W31" s="55">
        <f t="shared" si="0"/>
        <v>0</v>
      </c>
      <c r="X31" s="55">
        <f t="shared" si="0"/>
        <v>37725.173400878935</v>
      </c>
      <c r="Y31" s="55">
        <f t="shared" si="0"/>
        <v>0</v>
      </c>
      <c r="Z31" s="55">
        <f t="shared" si="0"/>
        <v>1460.5754604339595</v>
      </c>
      <c r="AA31" s="55">
        <f t="shared" si="0"/>
        <v>0</v>
      </c>
      <c r="AB31" s="55">
        <f t="shared" si="0"/>
        <v>430.69850015640242</v>
      </c>
      <c r="AC31" s="55">
        <f t="shared" si="0"/>
        <v>0</v>
      </c>
      <c r="AD31" s="55">
        <f t="shared" si="0"/>
        <v>704.99287128448486</v>
      </c>
      <c r="AE31" s="55">
        <f t="shared" si="0"/>
        <v>0</v>
      </c>
      <c r="AF31" s="55">
        <f t="shared" si="0"/>
        <v>14636.010185241697</v>
      </c>
      <c r="AG31" s="55">
        <f t="shared" si="0"/>
        <v>0</v>
      </c>
      <c r="AH31" s="55">
        <f t="shared" ref="AH31:BM31" si="1">SUM(AH7:AH30)</f>
        <v>2315.3768119812025</v>
      </c>
      <c r="AI31" s="55">
        <f t="shared" si="1"/>
        <v>0</v>
      </c>
      <c r="AJ31" s="55">
        <f t="shared" si="1"/>
        <v>7907.3836135864249</v>
      </c>
      <c r="AK31" s="55">
        <f t="shared" si="1"/>
        <v>0</v>
      </c>
      <c r="AL31" s="55">
        <f t="shared" si="1"/>
        <v>7094.9066696166992</v>
      </c>
      <c r="AM31" s="55">
        <f t="shared" si="1"/>
        <v>0</v>
      </c>
      <c r="AN31" s="55">
        <f t="shared" si="1"/>
        <v>0</v>
      </c>
      <c r="AO31" s="55">
        <f t="shared" si="1"/>
        <v>0</v>
      </c>
      <c r="AP31" s="55">
        <f t="shared" si="1"/>
        <v>0</v>
      </c>
      <c r="AQ31" s="55">
        <f t="shared" si="1"/>
        <v>0</v>
      </c>
      <c r="AR31" s="55">
        <f t="shared" si="1"/>
        <v>9617.8523864746094</v>
      </c>
      <c r="AS31" s="55">
        <f t="shared" si="1"/>
        <v>0</v>
      </c>
      <c r="AT31" s="55">
        <f t="shared" si="1"/>
        <v>20626.651794433594</v>
      </c>
      <c r="AU31" s="55">
        <f t="shared" si="1"/>
        <v>0</v>
      </c>
      <c r="AV31" s="55">
        <f t="shared" si="1"/>
        <v>23612.533020019535</v>
      </c>
      <c r="AW31" s="55">
        <f t="shared" si="1"/>
        <v>0</v>
      </c>
      <c r="AX31" s="55">
        <f t="shared" si="1"/>
        <v>15853.772918701177</v>
      </c>
      <c r="AY31" s="55">
        <f t="shared" si="1"/>
        <v>0</v>
      </c>
      <c r="AZ31" s="55">
        <f t="shared" si="1"/>
        <v>9177.5651702880878</v>
      </c>
      <c r="BA31" s="55">
        <f t="shared" si="1"/>
        <v>0</v>
      </c>
      <c r="BB31" s="55">
        <f t="shared" si="1"/>
        <v>14062.38287353516</v>
      </c>
      <c r="BC31" s="55">
        <f t="shared" si="1"/>
        <v>0</v>
      </c>
      <c r="BD31" s="55">
        <f t="shared" si="1"/>
        <v>20860.402374267578</v>
      </c>
      <c r="BE31" s="55">
        <f t="shared" si="1"/>
        <v>0</v>
      </c>
      <c r="BF31" s="55">
        <f t="shared" si="1"/>
        <v>18660.151336669926</v>
      </c>
      <c r="BG31" s="55">
        <f t="shared" si="1"/>
        <v>0</v>
      </c>
      <c r="BH31" s="55">
        <f t="shared" si="1"/>
        <v>45829.781005859404</v>
      </c>
      <c r="BI31" s="55">
        <f t="shared" si="1"/>
        <v>0</v>
      </c>
      <c r="BJ31" s="55">
        <f t="shared" si="1"/>
        <v>40427.974792480476</v>
      </c>
      <c r="BK31" s="55">
        <f t="shared" si="1"/>
        <v>0</v>
      </c>
      <c r="BL31" s="55">
        <f t="shared" si="1"/>
        <v>45765.321655273481</v>
      </c>
      <c r="BM31" s="55">
        <f t="shared" si="1"/>
        <v>0</v>
      </c>
      <c r="BN31" s="55">
        <f t="shared" ref="BN31:BO31" si="2">SUM(BN7:BN30)</f>
        <v>40367.339294433608</v>
      </c>
      <c r="BO31" s="55">
        <f t="shared" si="2"/>
        <v>0</v>
      </c>
    </row>
    <row r="36" spans="1:67" ht="25.5" x14ac:dyDescent="0.35">
      <c r="A36" s="87"/>
      <c r="B36" s="93" t="s">
        <v>33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</row>
    <row r="37" spans="1:67" ht="15.75" x14ac:dyDescent="0.25">
      <c r="A37" s="87"/>
      <c r="B37" s="94" t="s">
        <v>105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</row>
    <row r="38" spans="1:67" ht="15.75" x14ac:dyDescent="0.25">
      <c r="A38" s="89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114" t="s">
        <v>106</v>
      </c>
    </row>
    <row r="39" spans="1:67" ht="16.5" thickBot="1" x14ac:dyDescent="0.3">
      <c r="A39" s="88" t="s">
        <v>38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113" t="s">
        <v>37</v>
      </c>
    </row>
    <row r="40" spans="1:67" ht="51.75" thickBot="1" x14ac:dyDescent="0.25">
      <c r="A40" s="97" t="s">
        <v>31</v>
      </c>
      <c r="B40" s="98" t="s">
        <v>39</v>
      </c>
      <c r="C40" s="98" t="s">
        <v>40</v>
      </c>
      <c r="D40" s="98" t="s">
        <v>41</v>
      </c>
      <c r="E40" s="98" t="s">
        <v>42</v>
      </c>
      <c r="F40" s="98" t="s">
        <v>43</v>
      </c>
      <c r="G40" s="98" t="s">
        <v>44</v>
      </c>
      <c r="H40" s="98" t="s">
        <v>45</v>
      </c>
      <c r="I40" s="98" t="s">
        <v>46</v>
      </c>
      <c r="J40" s="98" t="s">
        <v>47</v>
      </c>
      <c r="K40" s="98" t="s">
        <v>48</v>
      </c>
      <c r="L40" s="98" t="s">
        <v>49</v>
      </c>
      <c r="M40" s="98" t="s">
        <v>50</v>
      </c>
      <c r="N40" s="98" t="s">
        <v>51</v>
      </c>
      <c r="O40" s="98" t="s">
        <v>52</v>
      </c>
      <c r="P40" s="98" t="s">
        <v>53</v>
      </c>
      <c r="Q40" s="98" t="s">
        <v>54</v>
      </c>
      <c r="R40" s="98" t="s">
        <v>55</v>
      </c>
      <c r="S40" s="98" t="s">
        <v>56</v>
      </c>
      <c r="T40" s="98" t="s">
        <v>57</v>
      </c>
      <c r="U40" s="98" t="s">
        <v>58</v>
      </c>
      <c r="V40" s="98" t="s">
        <v>59</v>
      </c>
      <c r="W40" s="98" t="s">
        <v>60</v>
      </c>
      <c r="X40" s="98" t="s">
        <v>61</v>
      </c>
      <c r="Y40" s="98" t="s">
        <v>62</v>
      </c>
      <c r="Z40" s="98" t="s">
        <v>63</v>
      </c>
      <c r="AA40" s="98" t="s">
        <v>64</v>
      </c>
      <c r="AB40" s="98" t="s">
        <v>65</v>
      </c>
      <c r="AC40" s="98" t="s">
        <v>66</v>
      </c>
      <c r="AD40" s="98" t="s">
        <v>67</v>
      </c>
      <c r="AE40" s="98" t="s">
        <v>68</v>
      </c>
      <c r="AF40" s="98" t="s">
        <v>69</v>
      </c>
      <c r="AG40" s="98" t="s">
        <v>70</v>
      </c>
      <c r="AH40" s="98" t="s">
        <v>71</v>
      </c>
      <c r="AI40" s="98" t="s">
        <v>72</v>
      </c>
      <c r="AJ40" s="98" t="s">
        <v>73</v>
      </c>
      <c r="AK40" s="98" t="s">
        <v>74</v>
      </c>
      <c r="AL40" s="98" t="s">
        <v>75</v>
      </c>
      <c r="AM40" s="98" t="s">
        <v>76</v>
      </c>
      <c r="AN40" s="98" t="s">
        <v>77</v>
      </c>
      <c r="AO40" s="98" t="s">
        <v>78</v>
      </c>
      <c r="AP40" s="98" t="s">
        <v>79</v>
      </c>
      <c r="AQ40" s="98" t="s">
        <v>80</v>
      </c>
      <c r="AR40" s="98" t="s">
        <v>81</v>
      </c>
      <c r="AS40" s="98" t="s">
        <v>82</v>
      </c>
      <c r="AT40" s="98" t="s">
        <v>83</v>
      </c>
      <c r="AU40" s="98" t="s">
        <v>84</v>
      </c>
      <c r="AV40" s="98" t="s">
        <v>85</v>
      </c>
      <c r="AW40" s="98" t="s">
        <v>86</v>
      </c>
      <c r="AX40" s="98" t="s">
        <v>87</v>
      </c>
      <c r="AY40" s="98" t="s">
        <v>88</v>
      </c>
      <c r="AZ40" s="98" t="s">
        <v>89</v>
      </c>
      <c r="BA40" s="98" t="s">
        <v>90</v>
      </c>
      <c r="BB40" s="98" t="s">
        <v>91</v>
      </c>
      <c r="BC40" s="99" t="s">
        <v>92</v>
      </c>
      <c r="BD40" s="99" t="s">
        <v>93</v>
      </c>
      <c r="BE40" s="99" t="s">
        <v>94</v>
      </c>
      <c r="BF40" s="99" t="s">
        <v>95</v>
      </c>
      <c r="BG40" s="99" t="s">
        <v>96</v>
      </c>
      <c r="BH40" s="99" t="s">
        <v>97</v>
      </c>
      <c r="BI40" s="99" t="s">
        <v>98</v>
      </c>
      <c r="BJ40" s="99" t="s">
        <v>99</v>
      </c>
      <c r="BK40" s="99" t="s">
        <v>100</v>
      </c>
      <c r="BL40" s="99" t="s">
        <v>101</v>
      </c>
      <c r="BM40" s="99" t="s">
        <v>102</v>
      </c>
      <c r="BN40" s="99" t="s">
        <v>103</v>
      </c>
      <c r="BO40" s="100" t="s">
        <v>104</v>
      </c>
    </row>
    <row r="41" spans="1:67" x14ac:dyDescent="0.2">
      <c r="A41" s="101" t="s">
        <v>3</v>
      </c>
      <c r="B41" s="102">
        <v>4.7E-2</v>
      </c>
      <c r="C41" s="102">
        <v>0</v>
      </c>
      <c r="D41" s="102">
        <v>0</v>
      </c>
      <c r="E41" s="102">
        <v>643.92425537109398</v>
      </c>
      <c r="F41" s="102">
        <v>0</v>
      </c>
      <c r="G41" s="102">
        <v>3003.13232421876</v>
      </c>
      <c r="H41" s="102">
        <v>0</v>
      </c>
      <c r="I41" s="102">
        <v>1111.52575683594</v>
      </c>
      <c r="J41" s="102">
        <v>0</v>
      </c>
      <c r="K41" s="102">
        <v>1420.29833984375</v>
      </c>
      <c r="L41" s="102">
        <v>0</v>
      </c>
      <c r="M41" s="102">
        <v>0</v>
      </c>
      <c r="N41" s="102">
        <v>2.1269575357437098</v>
      </c>
      <c r="O41" s="102">
        <v>1.3856400735676301E-2</v>
      </c>
      <c r="P41" s="102">
        <v>243.09669494629</v>
      </c>
      <c r="Q41" s="102">
        <v>0</v>
      </c>
      <c r="R41" s="102">
        <v>207.208610534668</v>
      </c>
      <c r="S41" s="102">
        <v>0</v>
      </c>
      <c r="T41" s="102">
        <v>150.49436569213901</v>
      </c>
      <c r="U41" s="102">
        <v>0</v>
      </c>
      <c r="V41" s="102">
        <v>44.028713226318395</v>
      </c>
      <c r="W41" s="102">
        <v>0</v>
      </c>
      <c r="X41" s="102">
        <v>23.943860054016099</v>
      </c>
      <c r="Y41" s="102">
        <v>0.36026641214266403</v>
      </c>
      <c r="Z41" s="102">
        <v>30.2415933609009</v>
      </c>
      <c r="AA41" s="102">
        <v>0</v>
      </c>
      <c r="AB41" s="102">
        <v>0</v>
      </c>
      <c r="AC41" s="102">
        <v>13.634698390960699</v>
      </c>
      <c r="AD41" s="102">
        <v>0</v>
      </c>
      <c r="AE41" s="102">
        <v>18.796207427978498</v>
      </c>
      <c r="AF41" s="102">
        <v>165.86804199218801</v>
      </c>
      <c r="AG41" s="102">
        <v>0</v>
      </c>
      <c r="AH41" s="102">
        <v>63.108976364135799</v>
      </c>
      <c r="AI41" s="102">
        <v>0</v>
      </c>
      <c r="AJ41" s="102">
        <v>201.67990112304702</v>
      </c>
      <c r="AK41" s="102">
        <v>0</v>
      </c>
      <c r="AL41" s="102">
        <v>146.90556335449202</v>
      </c>
      <c r="AM41" s="102">
        <v>0</v>
      </c>
      <c r="AN41" s="102">
        <v>0</v>
      </c>
      <c r="AO41" s="102">
        <v>0</v>
      </c>
      <c r="AP41" s="102">
        <v>0</v>
      </c>
      <c r="AQ41" s="102">
        <v>0</v>
      </c>
      <c r="AR41" s="102">
        <v>117.42606353759801</v>
      </c>
      <c r="AS41" s="102">
        <v>0</v>
      </c>
      <c r="AT41" s="102">
        <v>226.067176818847</v>
      </c>
      <c r="AU41" s="102">
        <v>0</v>
      </c>
      <c r="AV41" s="102">
        <v>218.813346862793</v>
      </c>
      <c r="AW41" s="102">
        <v>0</v>
      </c>
      <c r="AX41" s="102">
        <v>88.930377960205092</v>
      </c>
      <c r="AY41" s="102">
        <v>0</v>
      </c>
      <c r="AZ41" s="102">
        <v>109.06373214721701</v>
      </c>
      <c r="BA41" s="102">
        <v>0</v>
      </c>
      <c r="BB41" s="102">
        <v>198.86705017089901</v>
      </c>
      <c r="BC41" s="103">
        <v>0</v>
      </c>
      <c r="BD41" s="103">
        <v>896.82781982421909</v>
      </c>
      <c r="BE41" s="103">
        <v>0</v>
      </c>
      <c r="BF41" s="103">
        <v>476.07820129394599</v>
      </c>
      <c r="BG41" s="103">
        <v>0</v>
      </c>
      <c r="BH41" s="103">
        <v>807.17691040039108</v>
      </c>
      <c r="BI41" s="103">
        <v>0</v>
      </c>
      <c r="BJ41" s="103">
        <v>490.64128112793003</v>
      </c>
      <c r="BK41" s="103">
        <v>0</v>
      </c>
      <c r="BL41" s="103">
        <v>805.45867919921909</v>
      </c>
      <c r="BM41" s="103">
        <v>0</v>
      </c>
      <c r="BN41" s="103">
        <v>483.63685607910202</v>
      </c>
      <c r="BO41" s="104">
        <v>0</v>
      </c>
    </row>
    <row r="42" spans="1:67" x14ac:dyDescent="0.2">
      <c r="A42" s="105" t="s">
        <v>4</v>
      </c>
      <c r="B42" s="106">
        <v>0</v>
      </c>
      <c r="C42" s="106">
        <v>0</v>
      </c>
      <c r="D42" s="106">
        <v>0</v>
      </c>
      <c r="E42" s="106">
        <v>657.05319213867199</v>
      </c>
      <c r="F42" s="106">
        <v>0</v>
      </c>
      <c r="G42" s="106">
        <v>3074.2677001953102</v>
      </c>
      <c r="H42" s="106">
        <v>0</v>
      </c>
      <c r="I42" s="106">
        <v>1045.9330749511701</v>
      </c>
      <c r="J42" s="106">
        <v>0</v>
      </c>
      <c r="K42" s="106">
        <v>1449.4487915039101</v>
      </c>
      <c r="L42" s="106">
        <v>0</v>
      </c>
      <c r="M42" s="106">
        <v>0</v>
      </c>
      <c r="N42" s="106">
        <v>1.86368584632874</v>
      </c>
      <c r="O42" s="106">
        <v>6.92820036783814E-3</v>
      </c>
      <c r="P42" s="106">
        <v>236.21006774902401</v>
      </c>
      <c r="Q42" s="106">
        <v>0</v>
      </c>
      <c r="R42" s="106">
        <v>134.060676574707</v>
      </c>
      <c r="S42" s="106">
        <v>0</v>
      </c>
      <c r="T42" s="106">
        <v>151.54745483398401</v>
      </c>
      <c r="U42" s="106">
        <v>0</v>
      </c>
      <c r="V42" s="106">
        <v>45.227291107177699</v>
      </c>
      <c r="W42" s="106">
        <v>0</v>
      </c>
      <c r="X42" s="106">
        <v>28.558040618896499</v>
      </c>
      <c r="Y42" s="106">
        <v>1.1916503855027298</v>
      </c>
      <c r="Z42" s="106">
        <v>31.467885971069297</v>
      </c>
      <c r="AA42" s="106">
        <v>0</v>
      </c>
      <c r="AB42" s="106">
        <v>0</v>
      </c>
      <c r="AC42" s="106">
        <v>13.669339179992699</v>
      </c>
      <c r="AD42" s="106">
        <v>0</v>
      </c>
      <c r="AE42" s="106">
        <v>17.4798488616943</v>
      </c>
      <c r="AF42" s="106">
        <v>183.638877868652</v>
      </c>
      <c r="AG42" s="106">
        <v>0</v>
      </c>
      <c r="AH42" s="106">
        <v>64.529258728027401</v>
      </c>
      <c r="AI42" s="106">
        <v>0</v>
      </c>
      <c r="AJ42" s="106">
        <v>208.24090576171901</v>
      </c>
      <c r="AK42" s="106">
        <v>0</v>
      </c>
      <c r="AL42" s="106">
        <v>150.21723937988301</v>
      </c>
      <c r="AM42" s="106">
        <v>0</v>
      </c>
      <c r="AN42" s="106">
        <v>0</v>
      </c>
      <c r="AO42" s="106">
        <v>0</v>
      </c>
      <c r="AP42" s="106">
        <v>0</v>
      </c>
      <c r="AQ42" s="106">
        <v>0</v>
      </c>
      <c r="AR42" s="106">
        <v>117.862545013428</v>
      </c>
      <c r="AS42" s="106">
        <v>0</v>
      </c>
      <c r="AT42" s="106">
        <v>217.12286376953102</v>
      </c>
      <c r="AU42" s="106">
        <v>0</v>
      </c>
      <c r="AV42" s="106">
        <v>218.03738403320301</v>
      </c>
      <c r="AW42" s="106">
        <v>0</v>
      </c>
      <c r="AX42" s="106">
        <v>87.094406127929702</v>
      </c>
      <c r="AY42" s="106">
        <v>0</v>
      </c>
      <c r="AZ42" s="106">
        <v>109.22307586669901</v>
      </c>
      <c r="BA42" s="106">
        <v>0</v>
      </c>
      <c r="BB42" s="106">
        <v>204.873817443848</v>
      </c>
      <c r="BC42" s="107">
        <v>0</v>
      </c>
      <c r="BD42" s="107">
        <v>915.021240234375</v>
      </c>
      <c r="BE42" s="107">
        <v>0</v>
      </c>
      <c r="BF42" s="107">
        <v>478.91877746582003</v>
      </c>
      <c r="BG42" s="107">
        <v>0</v>
      </c>
      <c r="BH42" s="107">
        <v>834.83428955078102</v>
      </c>
      <c r="BI42" s="107">
        <v>0</v>
      </c>
      <c r="BJ42" s="107">
        <v>499.89733886718801</v>
      </c>
      <c r="BK42" s="107">
        <v>0</v>
      </c>
      <c r="BL42" s="107">
        <v>833.01211547851608</v>
      </c>
      <c r="BM42" s="107">
        <v>0</v>
      </c>
      <c r="BN42" s="107">
        <v>492.920654296875</v>
      </c>
      <c r="BO42" s="108">
        <v>0</v>
      </c>
    </row>
    <row r="43" spans="1:67" x14ac:dyDescent="0.2">
      <c r="A43" s="105" t="s">
        <v>5</v>
      </c>
      <c r="B43" s="106">
        <v>0</v>
      </c>
      <c r="C43" s="106">
        <v>0</v>
      </c>
      <c r="D43" s="106">
        <v>0</v>
      </c>
      <c r="E43" s="106">
        <v>640.87582397460903</v>
      </c>
      <c r="F43" s="106">
        <v>0</v>
      </c>
      <c r="G43" s="106">
        <v>2816.3653564453202</v>
      </c>
      <c r="H43" s="106">
        <v>0</v>
      </c>
      <c r="I43" s="106">
        <v>1035.6620483398401</v>
      </c>
      <c r="J43" s="106">
        <v>0</v>
      </c>
      <c r="K43" s="106">
        <v>1446.4176635742201</v>
      </c>
      <c r="L43" s="106">
        <v>0</v>
      </c>
      <c r="M43" s="106">
        <v>0</v>
      </c>
      <c r="N43" s="106">
        <v>2.01610618829727</v>
      </c>
      <c r="O43" s="106">
        <v>6.92820036783814E-3</v>
      </c>
      <c r="P43" s="106">
        <v>228.26342010498001</v>
      </c>
      <c r="Q43" s="106">
        <v>0</v>
      </c>
      <c r="R43" s="106">
        <v>93.163509368896399</v>
      </c>
      <c r="S43" s="106">
        <v>0</v>
      </c>
      <c r="T43" s="106">
        <v>136.06985473632801</v>
      </c>
      <c r="U43" s="106">
        <v>0</v>
      </c>
      <c r="V43" s="106">
        <v>43.238895416259801</v>
      </c>
      <c r="W43" s="106">
        <v>0</v>
      </c>
      <c r="X43" s="106">
        <v>27.7959384918213</v>
      </c>
      <c r="Y43" s="106">
        <v>5.0783708095550502</v>
      </c>
      <c r="Z43" s="106">
        <v>33.802690505981495</v>
      </c>
      <c r="AA43" s="106">
        <v>0</v>
      </c>
      <c r="AB43" s="106">
        <v>0</v>
      </c>
      <c r="AC43" s="106">
        <v>13.149724483489999</v>
      </c>
      <c r="AD43" s="106">
        <v>0</v>
      </c>
      <c r="AE43" s="106">
        <v>16.897880554199201</v>
      </c>
      <c r="AF43" s="106">
        <v>176.94622802734401</v>
      </c>
      <c r="AG43" s="106">
        <v>0</v>
      </c>
      <c r="AH43" s="106">
        <v>65.582344055175795</v>
      </c>
      <c r="AI43" s="106">
        <v>0</v>
      </c>
      <c r="AJ43" s="106">
        <v>204.71446228027401</v>
      </c>
      <c r="AK43" s="106">
        <v>0</v>
      </c>
      <c r="AL43" s="106">
        <v>148.73460388183599</v>
      </c>
      <c r="AM43" s="106">
        <v>0</v>
      </c>
      <c r="AN43" s="106">
        <v>0</v>
      </c>
      <c r="AO43" s="106">
        <v>0</v>
      </c>
      <c r="AP43" s="106">
        <v>0</v>
      </c>
      <c r="AQ43" s="106">
        <v>0</v>
      </c>
      <c r="AR43" s="106">
        <v>119.92714691162101</v>
      </c>
      <c r="AS43" s="106">
        <v>0</v>
      </c>
      <c r="AT43" s="106">
        <v>210.54799652099601</v>
      </c>
      <c r="AU43" s="106">
        <v>0</v>
      </c>
      <c r="AV43" s="106">
        <v>211.36553955078102</v>
      </c>
      <c r="AW43" s="106">
        <v>0</v>
      </c>
      <c r="AX43" s="106">
        <v>81.676551818847699</v>
      </c>
      <c r="AY43" s="106">
        <v>0</v>
      </c>
      <c r="AZ43" s="106">
        <v>113.698692321777</v>
      </c>
      <c r="BA43" s="106">
        <v>0</v>
      </c>
      <c r="BB43" s="106">
        <v>222.76935577392601</v>
      </c>
      <c r="BC43" s="107">
        <v>0</v>
      </c>
      <c r="BD43" s="107">
        <v>918.53387451171909</v>
      </c>
      <c r="BE43" s="107">
        <v>0</v>
      </c>
      <c r="BF43" s="107">
        <v>495.06147766113304</v>
      </c>
      <c r="BG43" s="107">
        <v>0</v>
      </c>
      <c r="BH43" s="107">
        <v>713.27899169921898</v>
      </c>
      <c r="BI43" s="107">
        <v>0</v>
      </c>
      <c r="BJ43" s="107">
        <v>504.43534851074202</v>
      </c>
      <c r="BK43" s="107">
        <v>0</v>
      </c>
      <c r="BL43" s="107">
        <v>711.57467651367199</v>
      </c>
      <c r="BM43" s="107">
        <v>0</v>
      </c>
      <c r="BN43" s="107">
        <v>497.320068359375</v>
      </c>
      <c r="BO43" s="108">
        <v>0</v>
      </c>
    </row>
    <row r="44" spans="1:67" s="122" customFormat="1" x14ac:dyDescent="0.2">
      <c r="A44" s="117" t="s">
        <v>6</v>
      </c>
      <c r="B44" s="118">
        <v>0</v>
      </c>
      <c r="C44" s="118">
        <v>0</v>
      </c>
      <c r="D44" s="118">
        <v>0</v>
      </c>
      <c r="E44" s="118">
        <v>646.989990234375</v>
      </c>
      <c r="F44" s="118">
        <v>0</v>
      </c>
      <c r="G44" s="118">
        <v>2822.947265625</v>
      </c>
      <c r="H44" s="118">
        <v>0</v>
      </c>
      <c r="I44" s="118">
        <v>887.796875</v>
      </c>
      <c r="J44" s="118">
        <v>0</v>
      </c>
      <c r="K44" s="118">
        <v>1349.2323608398401</v>
      </c>
      <c r="L44" s="118">
        <v>0</v>
      </c>
      <c r="M44" s="118">
        <v>0</v>
      </c>
      <c r="N44" s="118">
        <v>1.90525513887405</v>
      </c>
      <c r="O44" s="118">
        <v>0</v>
      </c>
      <c r="P44" s="118">
        <v>183.16775512695301</v>
      </c>
      <c r="Q44" s="118">
        <v>0</v>
      </c>
      <c r="R44" s="118">
        <v>85.5494194030762</v>
      </c>
      <c r="S44" s="118">
        <v>0</v>
      </c>
      <c r="T44" s="118">
        <v>142.88719940185601</v>
      </c>
      <c r="U44" s="118">
        <v>0</v>
      </c>
      <c r="V44" s="118">
        <v>40.335981369018597</v>
      </c>
      <c r="W44" s="118">
        <v>0</v>
      </c>
      <c r="X44" s="118">
        <v>28.059210777282697</v>
      </c>
      <c r="Y44" s="118">
        <v>7.2468974590301496</v>
      </c>
      <c r="Z44" s="118">
        <v>34.426227569580099</v>
      </c>
      <c r="AA44" s="118">
        <v>0</v>
      </c>
      <c r="AB44" s="118">
        <v>0</v>
      </c>
      <c r="AC44" s="118">
        <v>13.059657573699999</v>
      </c>
      <c r="AD44" s="118">
        <v>0</v>
      </c>
      <c r="AE44" s="118">
        <v>16.780100822448698</v>
      </c>
      <c r="AF44" s="118">
        <v>161.26771545410202</v>
      </c>
      <c r="AG44" s="118">
        <v>0</v>
      </c>
      <c r="AH44" s="118">
        <v>66.379089355468793</v>
      </c>
      <c r="AI44" s="118">
        <v>0</v>
      </c>
      <c r="AJ44" s="118">
        <v>204.21563720703202</v>
      </c>
      <c r="AK44" s="118">
        <v>0</v>
      </c>
      <c r="AL44" s="118">
        <v>150.272666931152</v>
      </c>
      <c r="AM44" s="118">
        <v>0</v>
      </c>
      <c r="AN44" s="118">
        <v>0</v>
      </c>
      <c r="AO44" s="118">
        <v>0</v>
      </c>
      <c r="AP44" s="118">
        <v>0</v>
      </c>
      <c r="AQ44" s="118">
        <v>0</v>
      </c>
      <c r="AR44" s="118">
        <v>117.14894104003901</v>
      </c>
      <c r="AS44" s="118">
        <v>0</v>
      </c>
      <c r="AT44" s="118">
        <v>202.338096618653</v>
      </c>
      <c r="AU44" s="118">
        <v>0</v>
      </c>
      <c r="AV44" s="118">
        <v>211.08840942382801</v>
      </c>
      <c r="AW44" s="118">
        <v>0</v>
      </c>
      <c r="AX44" s="118">
        <v>78.759780883789091</v>
      </c>
      <c r="AY44" s="118">
        <v>0</v>
      </c>
      <c r="AZ44" s="118">
        <v>108.987518310547</v>
      </c>
      <c r="BA44" s="118">
        <v>0</v>
      </c>
      <c r="BB44" s="118">
        <v>223.96792602539102</v>
      </c>
      <c r="BC44" s="119">
        <v>0</v>
      </c>
      <c r="BD44" s="119">
        <v>853.02078247070301</v>
      </c>
      <c r="BE44" s="119">
        <v>0</v>
      </c>
      <c r="BF44" s="119">
        <v>365.05380249023403</v>
      </c>
      <c r="BG44" s="119">
        <v>0</v>
      </c>
      <c r="BH44" s="119">
        <v>773.51278686523506</v>
      </c>
      <c r="BI44" s="119">
        <v>0</v>
      </c>
      <c r="BJ44" s="119">
        <v>467.18240356445301</v>
      </c>
      <c r="BK44" s="119">
        <v>0</v>
      </c>
      <c r="BL44" s="119">
        <v>771.78073120117108</v>
      </c>
      <c r="BM44" s="119">
        <v>0</v>
      </c>
      <c r="BN44" s="119">
        <v>460.28190612793003</v>
      </c>
      <c r="BO44" s="120">
        <v>0</v>
      </c>
    </row>
    <row r="45" spans="1:67" x14ac:dyDescent="0.2">
      <c r="A45" s="105" t="s">
        <v>7</v>
      </c>
      <c r="B45" s="106">
        <v>0</v>
      </c>
      <c r="C45" s="106">
        <v>0</v>
      </c>
      <c r="D45" s="106">
        <v>0</v>
      </c>
      <c r="E45" s="106">
        <v>608.65969848632801</v>
      </c>
      <c r="F45" s="106">
        <v>0</v>
      </c>
      <c r="G45" s="106">
        <v>2759.9178466796902</v>
      </c>
      <c r="H45" s="106">
        <v>0</v>
      </c>
      <c r="I45" s="106">
        <v>910.45211791992199</v>
      </c>
      <c r="J45" s="106">
        <v>0</v>
      </c>
      <c r="K45" s="106">
        <v>1292.55969238281</v>
      </c>
      <c r="L45" s="106">
        <v>0</v>
      </c>
      <c r="M45" s="106">
        <v>0</v>
      </c>
      <c r="N45" s="106">
        <v>2.10617303848267</v>
      </c>
      <c r="O45" s="106">
        <v>6.92820036783814E-3</v>
      </c>
      <c r="P45" s="106">
        <v>206.73056030273401</v>
      </c>
      <c r="Q45" s="106">
        <v>0</v>
      </c>
      <c r="R45" s="106">
        <v>113.234504699707</v>
      </c>
      <c r="S45" s="106">
        <v>0</v>
      </c>
      <c r="T45" s="106">
        <v>126.83456420898401</v>
      </c>
      <c r="U45" s="106">
        <v>0</v>
      </c>
      <c r="V45" s="106">
        <v>32.860453605651799</v>
      </c>
      <c r="W45" s="106">
        <v>0</v>
      </c>
      <c r="X45" s="106">
        <v>14.376016139984099</v>
      </c>
      <c r="Y45" s="106">
        <v>17.202720642089901</v>
      </c>
      <c r="Z45" s="106">
        <v>35.957359313964801</v>
      </c>
      <c r="AA45" s="106">
        <v>0</v>
      </c>
      <c r="AB45" s="106">
        <v>0</v>
      </c>
      <c r="AC45" s="106">
        <v>13.4199242591858</v>
      </c>
      <c r="AD45" s="106">
        <v>0</v>
      </c>
      <c r="AE45" s="106">
        <v>17.687695503234899</v>
      </c>
      <c r="AF45" s="106">
        <v>168.75710296630902</v>
      </c>
      <c r="AG45" s="106">
        <v>0</v>
      </c>
      <c r="AH45" s="106">
        <v>62.346876144409194</v>
      </c>
      <c r="AI45" s="106">
        <v>0</v>
      </c>
      <c r="AJ45" s="106">
        <v>194.64778137207</v>
      </c>
      <c r="AK45" s="106">
        <v>0</v>
      </c>
      <c r="AL45" s="106">
        <v>143.185111999512</v>
      </c>
      <c r="AM45" s="106">
        <v>0</v>
      </c>
      <c r="AN45" s="106">
        <v>0</v>
      </c>
      <c r="AO45" s="106">
        <v>0</v>
      </c>
      <c r="AP45" s="106">
        <v>0</v>
      </c>
      <c r="AQ45" s="106">
        <v>0</v>
      </c>
      <c r="AR45" s="106">
        <v>108.578754425049</v>
      </c>
      <c r="AS45" s="106">
        <v>0</v>
      </c>
      <c r="AT45" s="106">
        <v>191.37767028808602</v>
      </c>
      <c r="AU45" s="106">
        <v>0</v>
      </c>
      <c r="AV45" s="106">
        <v>197.114219665527</v>
      </c>
      <c r="AW45" s="106">
        <v>0</v>
      </c>
      <c r="AX45" s="106">
        <v>70.078746795654297</v>
      </c>
      <c r="AY45" s="106">
        <v>0</v>
      </c>
      <c r="AZ45" s="106">
        <v>99.876934051513601</v>
      </c>
      <c r="BA45" s="106">
        <v>0</v>
      </c>
      <c r="BB45" s="106">
        <v>212.598747253418</v>
      </c>
      <c r="BC45" s="107">
        <v>0</v>
      </c>
      <c r="BD45" s="107">
        <v>906.40954589843807</v>
      </c>
      <c r="BE45" s="107">
        <v>0</v>
      </c>
      <c r="BF45" s="107">
        <v>414.48652648925804</v>
      </c>
      <c r="BG45" s="107">
        <v>0</v>
      </c>
      <c r="BH45" s="107">
        <v>714.32516479492199</v>
      </c>
      <c r="BI45" s="107">
        <v>0</v>
      </c>
      <c r="BJ45" s="107">
        <v>442.85057067871099</v>
      </c>
      <c r="BK45" s="107">
        <v>0</v>
      </c>
      <c r="BL45" s="107">
        <v>712.64163208007903</v>
      </c>
      <c r="BM45" s="107">
        <v>0</v>
      </c>
      <c r="BN45" s="107">
        <v>436.09558105468801</v>
      </c>
      <c r="BO45" s="108">
        <v>0</v>
      </c>
    </row>
    <row r="46" spans="1:67" x14ac:dyDescent="0.2">
      <c r="A46" s="105" t="s">
        <v>8</v>
      </c>
      <c r="B46" s="106">
        <v>0.14000000000000001</v>
      </c>
      <c r="C46" s="106">
        <v>0</v>
      </c>
      <c r="D46" s="106">
        <v>0</v>
      </c>
      <c r="E46" s="106">
        <v>616.263427734375</v>
      </c>
      <c r="F46" s="106">
        <v>0</v>
      </c>
      <c r="G46" s="106">
        <v>2950.443359375</v>
      </c>
      <c r="H46" s="106">
        <v>0</v>
      </c>
      <c r="I46" s="106">
        <v>1076.8328247070301</v>
      </c>
      <c r="J46" s="106">
        <v>0</v>
      </c>
      <c r="K46" s="106">
        <v>1317.50122070313</v>
      </c>
      <c r="L46" s="106">
        <v>0</v>
      </c>
      <c r="M46" s="106">
        <v>0</v>
      </c>
      <c r="N46" s="106">
        <v>2.26552146673203</v>
      </c>
      <c r="O46" s="106">
        <v>0</v>
      </c>
      <c r="P46" s="106">
        <v>220.33754730224601</v>
      </c>
      <c r="Q46" s="106">
        <v>0</v>
      </c>
      <c r="R46" s="106">
        <v>132.09306716918999</v>
      </c>
      <c r="S46" s="106">
        <v>0</v>
      </c>
      <c r="T46" s="106">
        <v>118.13274002075201</v>
      </c>
      <c r="U46" s="106">
        <v>0</v>
      </c>
      <c r="V46" s="106">
        <v>32.7218914031982</v>
      </c>
      <c r="W46" s="106">
        <v>0</v>
      </c>
      <c r="X46" s="106">
        <v>16.8355264663696</v>
      </c>
      <c r="Y46" s="106">
        <v>12.900309085845999</v>
      </c>
      <c r="Z46" s="106">
        <v>36.608608245849702</v>
      </c>
      <c r="AA46" s="106">
        <v>0</v>
      </c>
      <c r="AB46" s="106">
        <v>0</v>
      </c>
      <c r="AC46" s="106">
        <v>12.9141654968262</v>
      </c>
      <c r="AD46" s="106">
        <v>0</v>
      </c>
      <c r="AE46" s="106">
        <v>16.946377754211401</v>
      </c>
      <c r="AF46" s="106">
        <v>179.28103637695301</v>
      </c>
      <c r="AG46" s="106">
        <v>0</v>
      </c>
      <c r="AH46" s="106">
        <v>63.933433532714901</v>
      </c>
      <c r="AI46" s="106">
        <v>0</v>
      </c>
      <c r="AJ46" s="106">
        <v>199.32431793212902</v>
      </c>
      <c r="AK46" s="106">
        <v>0</v>
      </c>
      <c r="AL46" s="106">
        <v>145.00723266601599</v>
      </c>
      <c r="AM46" s="106">
        <v>0</v>
      </c>
      <c r="AN46" s="106">
        <v>0</v>
      </c>
      <c r="AO46" s="106">
        <v>0</v>
      </c>
      <c r="AP46" s="106">
        <v>0</v>
      </c>
      <c r="AQ46" s="106">
        <v>0</v>
      </c>
      <c r="AR46" s="106">
        <v>117.46763610839801</v>
      </c>
      <c r="AS46" s="106">
        <v>0</v>
      </c>
      <c r="AT46" s="106">
        <v>208.42105102539102</v>
      </c>
      <c r="AU46" s="106">
        <v>0</v>
      </c>
      <c r="AV46" s="106">
        <v>222.11116790771501</v>
      </c>
      <c r="AW46" s="106">
        <v>0</v>
      </c>
      <c r="AX46" s="106">
        <v>88.68096160888669</v>
      </c>
      <c r="AY46" s="106">
        <v>0</v>
      </c>
      <c r="AZ46" s="106">
        <v>111.60637664794901</v>
      </c>
      <c r="BA46" s="106">
        <v>0</v>
      </c>
      <c r="BB46" s="106">
        <v>211.67730712890602</v>
      </c>
      <c r="BC46" s="107">
        <v>0</v>
      </c>
      <c r="BD46" s="107">
        <v>925.52438354492199</v>
      </c>
      <c r="BE46" s="107">
        <v>0</v>
      </c>
      <c r="BF46" s="107">
        <v>524.08370971679699</v>
      </c>
      <c r="BG46" s="107">
        <v>0</v>
      </c>
      <c r="BH46" s="107">
        <v>781.07141113281307</v>
      </c>
      <c r="BI46" s="107">
        <v>0</v>
      </c>
      <c r="BJ46" s="107">
        <v>440.15548706054705</v>
      </c>
      <c r="BK46" s="107">
        <v>0</v>
      </c>
      <c r="BL46" s="107">
        <v>779.29089355468807</v>
      </c>
      <c r="BM46" s="107">
        <v>0</v>
      </c>
      <c r="BN46" s="107">
        <v>433.49748229980503</v>
      </c>
      <c r="BO46" s="108">
        <v>0</v>
      </c>
    </row>
    <row r="47" spans="1:67" x14ac:dyDescent="0.2">
      <c r="A47" s="105" t="s">
        <v>9</v>
      </c>
      <c r="B47" s="106">
        <v>0.17700000000000002</v>
      </c>
      <c r="C47" s="106">
        <v>0</v>
      </c>
      <c r="D47" s="106">
        <v>0</v>
      </c>
      <c r="E47" s="106">
        <v>587.33816528320301</v>
      </c>
      <c r="F47" s="106">
        <v>0</v>
      </c>
      <c r="G47" s="106">
        <v>2017.7517700195301</v>
      </c>
      <c r="H47" s="106">
        <v>0</v>
      </c>
      <c r="I47" s="106">
        <v>1004.67559814453</v>
      </c>
      <c r="J47" s="106">
        <v>0</v>
      </c>
      <c r="K47" s="106">
        <v>1272.32934570313</v>
      </c>
      <c r="L47" s="106">
        <v>0</v>
      </c>
      <c r="M47" s="106">
        <v>0</v>
      </c>
      <c r="N47" s="106">
        <v>1.981465280056</v>
      </c>
      <c r="O47" s="106">
        <v>0</v>
      </c>
      <c r="P47" s="106">
        <v>198.873985290527</v>
      </c>
      <c r="Q47" s="106">
        <v>0</v>
      </c>
      <c r="R47" s="106">
        <v>153.66056060791001</v>
      </c>
      <c r="S47" s="106">
        <v>0</v>
      </c>
      <c r="T47" s="106">
        <v>120.661533355713</v>
      </c>
      <c r="U47" s="106">
        <v>0</v>
      </c>
      <c r="V47" s="106">
        <v>41.7770481109619</v>
      </c>
      <c r="W47" s="106">
        <v>0</v>
      </c>
      <c r="X47" s="106">
        <v>27.5118827819825</v>
      </c>
      <c r="Y47" s="106">
        <v>12.5746836662293</v>
      </c>
      <c r="Z47" s="106">
        <v>8.5078297257423401</v>
      </c>
      <c r="AA47" s="106">
        <v>12.498473644256599</v>
      </c>
      <c r="AB47" s="106">
        <v>0</v>
      </c>
      <c r="AC47" s="106">
        <v>13.225934982299799</v>
      </c>
      <c r="AD47" s="106">
        <v>0</v>
      </c>
      <c r="AE47" s="106">
        <v>15.927933216094999</v>
      </c>
      <c r="AF47" s="106">
        <v>211.919792175293</v>
      </c>
      <c r="AG47" s="106">
        <v>0</v>
      </c>
      <c r="AH47" s="106">
        <v>63.545452117919901</v>
      </c>
      <c r="AI47" s="106">
        <v>0</v>
      </c>
      <c r="AJ47" s="106">
        <v>199.49752807617202</v>
      </c>
      <c r="AK47" s="106">
        <v>0</v>
      </c>
      <c r="AL47" s="106">
        <v>147.328178405762</v>
      </c>
      <c r="AM47" s="106">
        <v>0</v>
      </c>
      <c r="AN47" s="106">
        <v>0</v>
      </c>
      <c r="AO47" s="106">
        <v>0</v>
      </c>
      <c r="AP47" s="106">
        <v>0</v>
      </c>
      <c r="AQ47" s="106">
        <v>0</v>
      </c>
      <c r="AR47" s="106">
        <v>124.430473327637</v>
      </c>
      <c r="AS47" s="106">
        <v>0</v>
      </c>
      <c r="AT47" s="106">
        <v>215.93814849853501</v>
      </c>
      <c r="AU47" s="106">
        <v>0</v>
      </c>
      <c r="AV47" s="106">
        <v>247.93949890136801</v>
      </c>
      <c r="AW47" s="106">
        <v>0</v>
      </c>
      <c r="AX47" s="106">
        <v>104.290199279785</v>
      </c>
      <c r="AY47" s="106">
        <v>0</v>
      </c>
      <c r="AZ47" s="106">
        <v>112.44469451904301</v>
      </c>
      <c r="BA47" s="106">
        <v>0</v>
      </c>
      <c r="BB47" s="106">
        <v>222.87327575683602</v>
      </c>
      <c r="BC47" s="107">
        <v>0</v>
      </c>
      <c r="BD47" s="107">
        <v>886.65719604492199</v>
      </c>
      <c r="BE47" s="107">
        <v>0</v>
      </c>
      <c r="BF47" s="107">
        <v>386.02546691894503</v>
      </c>
      <c r="BG47" s="107">
        <v>0</v>
      </c>
      <c r="BH47" s="107">
        <v>368.02600097656205</v>
      </c>
      <c r="BI47" s="107">
        <v>44.312770843505895</v>
      </c>
      <c r="BJ47" s="107">
        <v>397.25607299804705</v>
      </c>
      <c r="BK47" s="107">
        <v>0</v>
      </c>
      <c r="BL47" s="107">
        <v>367.11146163940504</v>
      </c>
      <c r="BM47" s="107">
        <v>44.3612670898438</v>
      </c>
      <c r="BN47" s="107">
        <v>391.58879089355503</v>
      </c>
      <c r="BO47" s="108">
        <v>0</v>
      </c>
    </row>
    <row r="48" spans="1:67" x14ac:dyDescent="0.2">
      <c r="A48" s="105" t="s">
        <v>10</v>
      </c>
      <c r="B48" s="106">
        <v>0.153</v>
      </c>
      <c r="C48" s="106">
        <v>0</v>
      </c>
      <c r="D48" s="106">
        <v>0</v>
      </c>
      <c r="E48" s="106">
        <v>687.57192993164108</v>
      </c>
      <c r="F48" s="106">
        <v>0</v>
      </c>
      <c r="G48" s="106">
        <v>2401.1237182617201</v>
      </c>
      <c r="H48" s="106">
        <v>0</v>
      </c>
      <c r="I48" s="106">
        <v>1296.21435546875</v>
      </c>
      <c r="J48" s="106">
        <v>0</v>
      </c>
      <c r="K48" s="106">
        <v>1911.81958007813</v>
      </c>
      <c r="L48" s="106">
        <v>0</v>
      </c>
      <c r="M48" s="106">
        <v>0</v>
      </c>
      <c r="N48" s="106">
        <v>2.1546702384948699</v>
      </c>
      <c r="O48" s="106">
        <v>0</v>
      </c>
      <c r="P48" s="106">
        <v>243.93498992919902</v>
      </c>
      <c r="Q48" s="106">
        <v>0</v>
      </c>
      <c r="R48" s="106">
        <v>139.028190612793</v>
      </c>
      <c r="S48" s="106">
        <v>0</v>
      </c>
      <c r="T48" s="106">
        <v>160.408615112305</v>
      </c>
      <c r="U48" s="106">
        <v>0</v>
      </c>
      <c r="V48" s="106">
        <v>77.464210510253892</v>
      </c>
      <c r="W48" s="106">
        <v>0</v>
      </c>
      <c r="X48" s="106">
        <v>41.520703315734899</v>
      </c>
      <c r="Y48" s="106">
        <v>4.0114277601242101</v>
      </c>
      <c r="Z48" s="106">
        <v>35.673303604126005</v>
      </c>
      <c r="AA48" s="106">
        <v>0</v>
      </c>
      <c r="AB48" s="106">
        <v>0</v>
      </c>
      <c r="AC48" s="106">
        <v>13.170508384704599</v>
      </c>
      <c r="AD48" s="106">
        <v>0</v>
      </c>
      <c r="AE48" s="106">
        <v>16.412905693054199</v>
      </c>
      <c r="AF48" s="106">
        <v>323.60931396484403</v>
      </c>
      <c r="AG48" s="106">
        <v>0</v>
      </c>
      <c r="AH48" s="106">
        <v>65.332927703857493</v>
      </c>
      <c r="AI48" s="106">
        <v>0</v>
      </c>
      <c r="AJ48" s="106">
        <v>206.460372924805</v>
      </c>
      <c r="AK48" s="106">
        <v>0</v>
      </c>
      <c r="AL48" s="106">
        <v>154.74135589599601</v>
      </c>
      <c r="AM48" s="106">
        <v>0</v>
      </c>
      <c r="AN48" s="106">
        <v>0</v>
      </c>
      <c r="AO48" s="106">
        <v>0</v>
      </c>
      <c r="AP48" s="106">
        <v>0</v>
      </c>
      <c r="AQ48" s="106">
        <v>0</v>
      </c>
      <c r="AR48" s="106">
        <v>130.99148559570301</v>
      </c>
      <c r="AS48" s="106">
        <v>0</v>
      </c>
      <c r="AT48" s="106">
        <v>236.92366790771501</v>
      </c>
      <c r="AU48" s="106">
        <v>0</v>
      </c>
      <c r="AV48" s="106">
        <v>272.54154968261702</v>
      </c>
      <c r="AW48" s="106">
        <v>0</v>
      </c>
      <c r="AX48" s="106">
        <v>125.98239517211901</v>
      </c>
      <c r="AY48" s="106">
        <v>0</v>
      </c>
      <c r="AZ48" s="106">
        <v>121.45828247070301</v>
      </c>
      <c r="BA48" s="106">
        <v>0</v>
      </c>
      <c r="BB48" s="106">
        <v>252.40126037597702</v>
      </c>
      <c r="BC48" s="107">
        <v>0</v>
      </c>
      <c r="BD48" s="107">
        <v>1104.5975952148401</v>
      </c>
      <c r="BE48" s="107">
        <v>0</v>
      </c>
      <c r="BF48" s="107">
        <v>615.26577758789108</v>
      </c>
      <c r="BG48" s="107">
        <v>0</v>
      </c>
      <c r="BH48" s="107">
        <v>359.08863067627004</v>
      </c>
      <c r="BI48" s="107">
        <v>2.9514133930206299</v>
      </c>
      <c r="BJ48" s="107">
        <v>650.05917358398506</v>
      </c>
      <c r="BK48" s="107">
        <v>0</v>
      </c>
      <c r="BL48" s="107">
        <v>358.21567535400402</v>
      </c>
      <c r="BM48" s="107">
        <v>2.9652698040008501</v>
      </c>
      <c r="BN48" s="107">
        <v>643.11709594726608</v>
      </c>
      <c r="BO48" s="108">
        <v>0</v>
      </c>
    </row>
    <row r="49" spans="1:67" x14ac:dyDescent="0.2">
      <c r="A49" s="105" t="s">
        <v>11</v>
      </c>
      <c r="B49" s="106">
        <v>0.19900000000000001</v>
      </c>
      <c r="C49" s="106">
        <v>0</v>
      </c>
      <c r="D49" s="106">
        <v>0</v>
      </c>
      <c r="E49" s="106">
        <v>757.26959228515602</v>
      </c>
      <c r="F49" s="106">
        <v>0</v>
      </c>
      <c r="G49" s="106">
        <v>3146.494140625</v>
      </c>
      <c r="H49" s="106">
        <v>0</v>
      </c>
      <c r="I49" s="106">
        <v>1640.1648559570301</v>
      </c>
      <c r="J49" s="106">
        <v>0</v>
      </c>
      <c r="K49" s="106">
        <v>2039.19445800781</v>
      </c>
      <c r="L49" s="106">
        <v>0</v>
      </c>
      <c r="M49" s="106">
        <v>0</v>
      </c>
      <c r="N49" s="106">
        <v>2.1962395310401899</v>
      </c>
      <c r="O49" s="106">
        <v>0</v>
      </c>
      <c r="P49" s="106">
        <v>410.49588012695301</v>
      </c>
      <c r="Q49" s="106">
        <v>0</v>
      </c>
      <c r="R49" s="106">
        <v>251.680740356445</v>
      </c>
      <c r="S49" s="106">
        <v>0</v>
      </c>
      <c r="T49" s="106">
        <v>242.93040466308602</v>
      </c>
      <c r="U49" s="106">
        <v>0</v>
      </c>
      <c r="V49" s="106">
        <v>107.61573791503901</v>
      </c>
      <c r="W49" s="106">
        <v>0</v>
      </c>
      <c r="X49" s="106">
        <v>84.932807922363295</v>
      </c>
      <c r="Y49" s="106">
        <v>0.103923007845879</v>
      </c>
      <c r="Z49" s="106">
        <v>12.9141659634188</v>
      </c>
      <c r="AA49" s="106">
        <v>6.9282006621360797</v>
      </c>
      <c r="AB49" s="106">
        <v>0</v>
      </c>
      <c r="AC49" s="106">
        <v>13.302144527435299</v>
      </c>
      <c r="AD49" s="106">
        <v>0</v>
      </c>
      <c r="AE49" s="106">
        <v>17.805475234985398</v>
      </c>
      <c r="AF49" s="106">
        <v>512.91545104980503</v>
      </c>
      <c r="AG49" s="106">
        <v>0</v>
      </c>
      <c r="AH49" s="106">
        <v>68.298198699951101</v>
      </c>
      <c r="AI49" s="106">
        <v>0</v>
      </c>
      <c r="AJ49" s="106">
        <v>212.64724731445301</v>
      </c>
      <c r="AK49" s="106">
        <v>0</v>
      </c>
      <c r="AL49" s="106">
        <v>160.664962768555</v>
      </c>
      <c r="AM49" s="106">
        <v>0</v>
      </c>
      <c r="AN49" s="106">
        <v>0</v>
      </c>
      <c r="AO49" s="106">
        <v>0</v>
      </c>
      <c r="AP49" s="106">
        <v>0</v>
      </c>
      <c r="AQ49" s="106">
        <v>0</v>
      </c>
      <c r="AR49" s="106">
        <v>136.69338989257801</v>
      </c>
      <c r="AS49" s="106">
        <v>0</v>
      </c>
      <c r="AT49" s="106">
        <v>259.46803283691401</v>
      </c>
      <c r="AU49" s="106">
        <v>0</v>
      </c>
      <c r="AV49" s="106">
        <v>282.15095520019503</v>
      </c>
      <c r="AW49" s="106">
        <v>0</v>
      </c>
      <c r="AX49" s="106">
        <v>126.17638397216801</v>
      </c>
      <c r="AY49" s="106">
        <v>0</v>
      </c>
      <c r="AZ49" s="106">
        <v>140.98887634277401</v>
      </c>
      <c r="BA49" s="106">
        <v>0</v>
      </c>
      <c r="BB49" s="106">
        <v>332.311126708985</v>
      </c>
      <c r="BC49" s="107">
        <v>0</v>
      </c>
      <c r="BD49" s="107">
        <v>1141.9752807617201</v>
      </c>
      <c r="BE49" s="107">
        <v>0</v>
      </c>
      <c r="BF49" s="107">
        <v>688.642333984375</v>
      </c>
      <c r="BG49" s="107">
        <v>0</v>
      </c>
      <c r="BH49" s="107">
        <v>605.08822631836006</v>
      </c>
      <c r="BI49" s="107">
        <v>0</v>
      </c>
      <c r="BJ49" s="107">
        <v>606.23138427734398</v>
      </c>
      <c r="BK49" s="107">
        <v>0</v>
      </c>
      <c r="BL49" s="107">
        <v>603.85501098632801</v>
      </c>
      <c r="BM49" s="107">
        <v>0</v>
      </c>
      <c r="BN49" s="107">
        <v>599.44174194336006</v>
      </c>
      <c r="BO49" s="108">
        <v>0</v>
      </c>
    </row>
    <row r="50" spans="1:67" s="122" customFormat="1" x14ac:dyDescent="0.2">
      <c r="A50" s="117" t="s">
        <v>12</v>
      </c>
      <c r="B50" s="118">
        <v>0.20200000000000001</v>
      </c>
      <c r="C50" s="118">
        <v>0</v>
      </c>
      <c r="D50" s="118">
        <v>0</v>
      </c>
      <c r="E50" s="118">
        <v>794.00640869140602</v>
      </c>
      <c r="F50" s="118">
        <v>0</v>
      </c>
      <c r="G50" s="118">
        <v>2982.9193115234402</v>
      </c>
      <c r="H50" s="118">
        <v>0</v>
      </c>
      <c r="I50" s="118">
        <v>1872.3115234375</v>
      </c>
      <c r="J50" s="118">
        <v>0</v>
      </c>
      <c r="K50" s="118">
        <v>2206.61450195313</v>
      </c>
      <c r="L50" s="118">
        <v>0</v>
      </c>
      <c r="M50" s="118">
        <v>0</v>
      </c>
      <c r="N50" s="118">
        <v>2.3486598730087298</v>
      </c>
      <c r="O50" s="118">
        <v>0</v>
      </c>
      <c r="P50" s="118">
        <v>459.38816833496099</v>
      </c>
      <c r="Q50" s="118">
        <v>0</v>
      </c>
      <c r="R50" s="118">
        <v>327.14962768554699</v>
      </c>
      <c r="S50" s="118">
        <v>0</v>
      </c>
      <c r="T50" s="118">
        <v>293.43006134033203</v>
      </c>
      <c r="U50" s="118">
        <v>0</v>
      </c>
      <c r="V50" s="118">
        <v>107.20004272460901</v>
      </c>
      <c r="W50" s="118">
        <v>0</v>
      </c>
      <c r="X50" s="118">
        <v>113.76797485351601</v>
      </c>
      <c r="Y50" s="118">
        <v>0</v>
      </c>
      <c r="Z50" s="118">
        <v>1.6766243427991898</v>
      </c>
      <c r="AA50" s="118">
        <v>4.3647661209106499</v>
      </c>
      <c r="AB50" s="118">
        <v>4.5518274307250994</v>
      </c>
      <c r="AC50" s="118">
        <v>5.1199400424957302</v>
      </c>
      <c r="AD50" s="118">
        <v>0</v>
      </c>
      <c r="AE50" s="118">
        <v>19.301965713500998</v>
      </c>
      <c r="AF50" s="118">
        <v>578.13751220703102</v>
      </c>
      <c r="AG50" s="118">
        <v>0</v>
      </c>
      <c r="AH50" s="118">
        <v>72.565967559814396</v>
      </c>
      <c r="AI50" s="118">
        <v>0</v>
      </c>
      <c r="AJ50" s="118">
        <v>220.92644500732402</v>
      </c>
      <c r="AK50" s="118">
        <v>0</v>
      </c>
      <c r="AL50" s="118">
        <v>162.237663269043</v>
      </c>
      <c r="AM50" s="118">
        <v>0</v>
      </c>
      <c r="AN50" s="118">
        <v>0</v>
      </c>
      <c r="AO50" s="118">
        <v>0</v>
      </c>
      <c r="AP50" s="118">
        <v>0</v>
      </c>
      <c r="AQ50" s="118">
        <v>0</v>
      </c>
      <c r="AR50" s="118">
        <v>121.81161880493201</v>
      </c>
      <c r="AS50" s="118">
        <v>0</v>
      </c>
      <c r="AT50" s="118">
        <v>257.659759521485</v>
      </c>
      <c r="AU50" s="118">
        <v>0</v>
      </c>
      <c r="AV50" s="118">
        <v>280.24569702148403</v>
      </c>
      <c r="AW50" s="118">
        <v>0</v>
      </c>
      <c r="AX50" s="118">
        <v>115.319896697998</v>
      </c>
      <c r="AY50" s="118">
        <v>0</v>
      </c>
      <c r="AZ50" s="118">
        <v>154.60279083252001</v>
      </c>
      <c r="BA50" s="118">
        <v>0</v>
      </c>
      <c r="BB50" s="118">
        <v>394.53330993652401</v>
      </c>
      <c r="BC50" s="119">
        <v>0</v>
      </c>
      <c r="BD50" s="119">
        <v>1110.3202514648401</v>
      </c>
      <c r="BE50" s="119">
        <v>0</v>
      </c>
      <c r="BF50" s="119">
        <v>757.63330078125</v>
      </c>
      <c r="BG50" s="119">
        <v>0</v>
      </c>
      <c r="BH50" s="119">
        <v>519.60809326171898</v>
      </c>
      <c r="BI50" s="119">
        <v>0</v>
      </c>
      <c r="BJ50" s="119">
        <v>648.92297363281307</v>
      </c>
      <c r="BK50" s="119">
        <v>0</v>
      </c>
      <c r="BL50" s="119">
        <v>518.60350036621105</v>
      </c>
      <c r="BM50" s="119">
        <v>0</v>
      </c>
      <c r="BN50" s="119">
        <v>641.62756347656307</v>
      </c>
      <c r="BO50" s="120">
        <v>0</v>
      </c>
    </row>
    <row r="51" spans="1:67" x14ac:dyDescent="0.2">
      <c r="A51" s="105" t="s">
        <v>13</v>
      </c>
      <c r="B51" s="106">
        <v>0.19600000000000001</v>
      </c>
      <c r="C51" s="106">
        <v>0</v>
      </c>
      <c r="D51" s="106">
        <v>0</v>
      </c>
      <c r="E51" s="106">
        <v>872.12185668945301</v>
      </c>
      <c r="F51" s="106">
        <v>0</v>
      </c>
      <c r="G51" s="106">
        <v>3128.20361328125</v>
      </c>
      <c r="H51" s="106">
        <v>0</v>
      </c>
      <c r="I51" s="106">
        <v>1828.3519897460901</v>
      </c>
      <c r="J51" s="106">
        <v>0</v>
      </c>
      <c r="K51" s="106">
        <v>2320.13305664062</v>
      </c>
      <c r="L51" s="106">
        <v>0</v>
      </c>
      <c r="M51" s="106">
        <v>0</v>
      </c>
      <c r="N51" s="106">
        <v>1.81518846750259</v>
      </c>
      <c r="O51" s="106">
        <v>6.92820036783814E-3</v>
      </c>
      <c r="P51" s="106">
        <v>487.63446044921801</v>
      </c>
      <c r="Q51" s="106">
        <v>0</v>
      </c>
      <c r="R51" s="106">
        <v>340.68037414550804</v>
      </c>
      <c r="S51" s="106">
        <v>0</v>
      </c>
      <c r="T51" s="106">
        <v>342.68957519531301</v>
      </c>
      <c r="U51" s="106">
        <v>0</v>
      </c>
      <c r="V51" s="106">
        <v>109.139938354492</v>
      </c>
      <c r="W51" s="106">
        <v>0</v>
      </c>
      <c r="X51" s="106">
        <v>127.43038558960001</v>
      </c>
      <c r="Y51" s="106">
        <v>0</v>
      </c>
      <c r="Z51" s="106">
        <v>0.14549219608306901</v>
      </c>
      <c r="AA51" s="106">
        <v>7.2261126041412398</v>
      </c>
      <c r="AB51" s="106">
        <v>0.90759420394897505</v>
      </c>
      <c r="AC51" s="106">
        <v>4.1707764863967896</v>
      </c>
      <c r="AD51" s="106">
        <v>0</v>
      </c>
      <c r="AE51" s="106">
        <v>17.964823722839398</v>
      </c>
      <c r="AF51" s="106">
        <v>606.182861328125</v>
      </c>
      <c r="AG51" s="106">
        <v>0</v>
      </c>
      <c r="AH51" s="106">
        <v>77.069301605224595</v>
      </c>
      <c r="AI51" s="106">
        <v>0</v>
      </c>
      <c r="AJ51" s="106">
        <v>240.31848144531301</v>
      </c>
      <c r="AK51" s="106">
        <v>0</v>
      </c>
      <c r="AL51" s="106">
        <v>173.50292205810601</v>
      </c>
      <c r="AM51" s="106">
        <v>0</v>
      </c>
      <c r="AN51" s="106">
        <v>0</v>
      </c>
      <c r="AO51" s="106">
        <v>0</v>
      </c>
      <c r="AP51" s="106">
        <v>0</v>
      </c>
      <c r="AQ51" s="106">
        <v>0</v>
      </c>
      <c r="AR51" s="106">
        <v>125.08172607421901</v>
      </c>
      <c r="AS51" s="106">
        <v>0</v>
      </c>
      <c r="AT51" s="106">
        <v>269.04278564453199</v>
      </c>
      <c r="AU51" s="106">
        <v>0</v>
      </c>
      <c r="AV51" s="106">
        <v>290.85971069336</v>
      </c>
      <c r="AW51" s="106">
        <v>0</v>
      </c>
      <c r="AX51" s="106">
        <v>127.042404174805</v>
      </c>
      <c r="AY51" s="106">
        <v>0</v>
      </c>
      <c r="AZ51" s="106">
        <v>162.48015594482402</v>
      </c>
      <c r="BA51" s="106">
        <v>0</v>
      </c>
      <c r="BB51" s="106">
        <v>395.28845214843705</v>
      </c>
      <c r="BC51" s="107">
        <v>0</v>
      </c>
      <c r="BD51" s="107">
        <v>1125.75634765625</v>
      </c>
      <c r="BE51" s="107">
        <v>0</v>
      </c>
      <c r="BF51" s="107">
        <v>668.06558227539108</v>
      </c>
      <c r="BG51" s="107">
        <v>0</v>
      </c>
      <c r="BH51" s="107">
        <v>561.96017456054699</v>
      </c>
      <c r="BI51" s="107">
        <v>0</v>
      </c>
      <c r="BJ51" s="107">
        <v>686.24517822265705</v>
      </c>
      <c r="BK51" s="107">
        <v>0</v>
      </c>
      <c r="BL51" s="107">
        <v>561.21887207031307</v>
      </c>
      <c r="BM51" s="107">
        <v>0</v>
      </c>
      <c r="BN51" s="107">
        <v>678.54794311523506</v>
      </c>
      <c r="BO51" s="108">
        <v>0</v>
      </c>
    </row>
    <row r="52" spans="1:67" x14ac:dyDescent="0.2">
      <c r="A52" s="105" t="s">
        <v>14</v>
      </c>
      <c r="B52" s="106">
        <v>0.216</v>
      </c>
      <c r="C52" s="106">
        <v>0</v>
      </c>
      <c r="D52" s="106">
        <v>0</v>
      </c>
      <c r="E52" s="106">
        <v>789.970703125</v>
      </c>
      <c r="F52" s="106">
        <v>0</v>
      </c>
      <c r="G52" s="106">
        <v>2984.94580078125</v>
      </c>
      <c r="H52" s="106">
        <v>0</v>
      </c>
      <c r="I52" s="106">
        <v>1682.61730957031</v>
      </c>
      <c r="J52" s="106">
        <v>0</v>
      </c>
      <c r="K52" s="106">
        <v>1894.5162963867201</v>
      </c>
      <c r="L52" s="106">
        <v>0</v>
      </c>
      <c r="M52" s="106">
        <v>0</v>
      </c>
      <c r="N52" s="106">
        <v>2.25166511535644</v>
      </c>
      <c r="O52" s="106">
        <v>0</v>
      </c>
      <c r="P52" s="106">
        <v>532.74395751953205</v>
      </c>
      <c r="Q52" s="106">
        <v>0</v>
      </c>
      <c r="R52" s="106">
        <v>354.93861389160202</v>
      </c>
      <c r="S52" s="106">
        <v>0</v>
      </c>
      <c r="T52" s="106">
        <v>255.32498168945301</v>
      </c>
      <c r="U52" s="106">
        <v>0</v>
      </c>
      <c r="V52" s="106">
        <v>95.276611328125</v>
      </c>
      <c r="W52" s="106">
        <v>0</v>
      </c>
      <c r="X52" s="106">
        <v>140.032779693604</v>
      </c>
      <c r="Y52" s="106">
        <v>0</v>
      </c>
      <c r="Z52" s="106">
        <v>3.3809618353843698</v>
      </c>
      <c r="AA52" s="106">
        <v>4.1915612220764196</v>
      </c>
      <c r="AB52" s="106">
        <v>0</v>
      </c>
      <c r="AC52" s="106">
        <v>8.2376301288604701</v>
      </c>
      <c r="AD52" s="106">
        <v>0.23555880784988401</v>
      </c>
      <c r="AE52" s="106">
        <v>18.9278421401978</v>
      </c>
      <c r="AF52" s="106">
        <v>669.66598510742199</v>
      </c>
      <c r="AG52" s="106">
        <v>0</v>
      </c>
      <c r="AH52" s="106">
        <v>89.006591796875</v>
      </c>
      <c r="AI52" s="106">
        <v>0</v>
      </c>
      <c r="AJ52" s="106">
        <v>232.8291015625</v>
      </c>
      <c r="AK52" s="106">
        <v>0</v>
      </c>
      <c r="AL52" s="106">
        <v>169.28364562988301</v>
      </c>
      <c r="AM52" s="106">
        <v>0</v>
      </c>
      <c r="AN52" s="106">
        <v>0</v>
      </c>
      <c r="AO52" s="106">
        <v>0</v>
      </c>
      <c r="AP52" s="106">
        <v>0</v>
      </c>
      <c r="AQ52" s="106">
        <v>0</v>
      </c>
      <c r="AR52" s="106">
        <v>135.50173950195301</v>
      </c>
      <c r="AS52" s="106">
        <v>0</v>
      </c>
      <c r="AT52" s="106">
        <v>264.60874938964901</v>
      </c>
      <c r="AU52" s="106">
        <v>0</v>
      </c>
      <c r="AV52" s="106">
        <v>289.12767028808599</v>
      </c>
      <c r="AW52" s="106">
        <v>0</v>
      </c>
      <c r="AX52" s="106">
        <v>125.71219635009801</v>
      </c>
      <c r="AY52" s="106">
        <v>0</v>
      </c>
      <c r="AZ52" s="106">
        <v>159.93057250976599</v>
      </c>
      <c r="BA52" s="106">
        <v>0</v>
      </c>
      <c r="BB52" s="106">
        <v>367.59646606445403</v>
      </c>
      <c r="BC52" s="107">
        <v>0</v>
      </c>
      <c r="BD52" s="107">
        <v>1037.57421875</v>
      </c>
      <c r="BE52" s="107">
        <v>0</v>
      </c>
      <c r="BF52" s="107">
        <v>526.70948791503906</v>
      </c>
      <c r="BG52" s="107">
        <v>0</v>
      </c>
      <c r="BH52" s="107">
        <v>520.72354125976608</v>
      </c>
      <c r="BI52" s="107">
        <v>0</v>
      </c>
      <c r="BJ52" s="107">
        <v>440.744384765625</v>
      </c>
      <c r="BK52" s="107">
        <v>0</v>
      </c>
      <c r="BL52" s="107">
        <v>520.2939453125</v>
      </c>
      <c r="BM52" s="107">
        <v>0</v>
      </c>
      <c r="BN52" s="107">
        <v>434.51594543457003</v>
      </c>
      <c r="BO52" s="108">
        <v>0</v>
      </c>
    </row>
    <row r="53" spans="1:67" x14ac:dyDescent="0.2">
      <c r="A53" s="105" t="s">
        <v>15</v>
      </c>
      <c r="B53" s="106">
        <v>0.16300000000000001</v>
      </c>
      <c r="C53" s="106">
        <v>0</v>
      </c>
      <c r="D53" s="106">
        <v>0</v>
      </c>
      <c r="E53" s="106">
        <v>847.56137084961006</v>
      </c>
      <c r="F53" s="106">
        <v>0</v>
      </c>
      <c r="G53" s="106">
        <v>2983.8546142578202</v>
      </c>
      <c r="H53" s="106">
        <v>0</v>
      </c>
      <c r="I53" s="106">
        <v>1712.0275268554701</v>
      </c>
      <c r="J53" s="106">
        <v>0</v>
      </c>
      <c r="K53" s="106">
        <v>2290.25512695313</v>
      </c>
      <c r="L53" s="106">
        <v>0</v>
      </c>
      <c r="M53" s="106">
        <v>0</v>
      </c>
      <c r="N53" s="106">
        <v>1.9676088094711299</v>
      </c>
      <c r="O53" s="106">
        <v>0</v>
      </c>
      <c r="P53" s="106">
        <v>420.15376281738304</v>
      </c>
      <c r="Q53" s="106">
        <v>0</v>
      </c>
      <c r="R53" s="106">
        <v>320.94195556640602</v>
      </c>
      <c r="S53" s="106">
        <v>0</v>
      </c>
      <c r="T53" s="106">
        <v>287.67965698242199</v>
      </c>
      <c r="U53" s="106">
        <v>0</v>
      </c>
      <c r="V53" s="106">
        <v>100.66675186157201</v>
      </c>
      <c r="W53" s="106">
        <v>0</v>
      </c>
      <c r="X53" s="106">
        <v>170.537651062012</v>
      </c>
      <c r="Y53" s="106">
        <v>0</v>
      </c>
      <c r="Z53" s="106">
        <v>4.3509097099304199</v>
      </c>
      <c r="AA53" s="106">
        <v>4.0807100534438998</v>
      </c>
      <c r="AB53" s="106">
        <v>0</v>
      </c>
      <c r="AC53" s="106">
        <v>6.4501541852951094</v>
      </c>
      <c r="AD53" s="106">
        <v>0</v>
      </c>
      <c r="AE53" s="106">
        <v>16.6761779785156</v>
      </c>
      <c r="AF53" s="106">
        <v>641.79385375976608</v>
      </c>
      <c r="AG53" s="106">
        <v>0</v>
      </c>
      <c r="AH53" s="106">
        <v>87.066692352294893</v>
      </c>
      <c r="AI53" s="106">
        <v>0</v>
      </c>
      <c r="AJ53" s="106">
        <v>245.58390808105401</v>
      </c>
      <c r="AK53" s="106">
        <v>0</v>
      </c>
      <c r="AL53" s="106">
        <v>175.64373016357402</v>
      </c>
      <c r="AM53" s="106">
        <v>0</v>
      </c>
      <c r="AN53" s="106">
        <v>0</v>
      </c>
      <c r="AO53" s="106">
        <v>0</v>
      </c>
      <c r="AP53" s="106">
        <v>0</v>
      </c>
      <c r="AQ53" s="106">
        <v>0</v>
      </c>
      <c r="AR53" s="106">
        <v>140.03970336914099</v>
      </c>
      <c r="AS53" s="106">
        <v>0</v>
      </c>
      <c r="AT53" s="106">
        <v>265.433197021485</v>
      </c>
      <c r="AU53" s="106">
        <v>0</v>
      </c>
      <c r="AV53" s="106">
        <v>288.63575744628901</v>
      </c>
      <c r="AW53" s="106">
        <v>0</v>
      </c>
      <c r="AX53" s="106">
        <v>129.55041885375999</v>
      </c>
      <c r="AY53" s="106">
        <v>0</v>
      </c>
      <c r="AZ53" s="106">
        <v>158.76663208007801</v>
      </c>
      <c r="BA53" s="106">
        <v>0</v>
      </c>
      <c r="BB53" s="106">
        <v>322.265228271485</v>
      </c>
      <c r="BC53" s="107">
        <v>0</v>
      </c>
      <c r="BD53" s="107">
        <v>1127.5784301757801</v>
      </c>
      <c r="BE53" s="107">
        <v>0</v>
      </c>
      <c r="BF53" s="107">
        <v>610.03497314453102</v>
      </c>
      <c r="BG53" s="107">
        <v>0</v>
      </c>
      <c r="BH53" s="107">
        <v>527.95657348632801</v>
      </c>
      <c r="BI53" s="107">
        <v>0</v>
      </c>
      <c r="BJ53" s="107">
        <v>651.04296875</v>
      </c>
      <c r="BK53" s="107">
        <v>0</v>
      </c>
      <c r="BL53" s="107">
        <v>527.20831298828205</v>
      </c>
      <c r="BM53" s="107">
        <v>0</v>
      </c>
      <c r="BN53" s="107">
        <v>643.64364624023403</v>
      </c>
      <c r="BO53" s="108">
        <v>0</v>
      </c>
    </row>
    <row r="54" spans="1:67" x14ac:dyDescent="0.2">
      <c r="A54" s="105" t="s">
        <v>16</v>
      </c>
      <c r="B54" s="106">
        <v>0.19900000000000001</v>
      </c>
      <c r="C54" s="106">
        <v>0</v>
      </c>
      <c r="D54" s="106">
        <v>0</v>
      </c>
      <c r="E54" s="106">
        <v>863.44430541992199</v>
      </c>
      <c r="F54" s="106">
        <v>0</v>
      </c>
      <c r="G54" s="106">
        <v>3102.6214599609402</v>
      </c>
      <c r="H54" s="106">
        <v>0</v>
      </c>
      <c r="I54" s="106">
        <v>1727.4081420898401</v>
      </c>
      <c r="J54" s="106">
        <v>0</v>
      </c>
      <c r="K54" s="106">
        <v>2302.86450195313</v>
      </c>
      <c r="L54" s="106">
        <v>0</v>
      </c>
      <c r="M54" s="106">
        <v>0</v>
      </c>
      <c r="N54" s="106">
        <v>1.9676088094711299</v>
      </c>
      <c r="O54" s="106">
        <v>0</v>
      </c>
      <c r="P54" s="106">
        <v>542.29794311523403</v>
      </c>
      <c r="Q54" s="106">
        <v>0</v>
      </c>
      <c r="R54" s="106">
        <v>294.91270446777401</v>
      </c>
      <c r="S54" s="106">
        <v>0</v>
      </c>
      <c r="T54" s="106">
        <v>328.44519042968801</v>
      </c>
      <c r="U54" s="106">
        <v>0</v>
      </c>
      <c r="V54" s="106">
        <v>94.119606018066392</v>
      </c>
      <c r="W54" s="106">
        <v>0</v>
      </c>
      <c r="X54" s="106">
        <v>151.06247711181601</v>
      </c>
      <c r="Y54" s="106">
        <v>0</v>
      </c>
      <c r="Z54" s="106">
        <v>9.0066604316234603E-2</v>
      </c>
      <c r="AA54" s="106">
        <v>12.138207435607899</v>
      </c>
      <c r="AB54" s="106">
        <v>0</v>
      </c>
      <c r="AC54" s="106">
        <v>1.5103476643562299</v>
      </c>
      <c r="AD54" s="106">
        <v>0</v>
      </c>
      <c r="AE54" s="106">
        <v>17.750048637390098</v>
      </c>
      <c r="AF54" s="106">
        <v>663.86706542968705</v>
      </c>
      <c r="AG54" s="106">
        <v>0</v>
      </c>
      <c r="AH54" s="106">
        <v>90.683212280273494</v>
      </c>
      <c r="AI54" s="106">
        <v>0</v>
      </c>
      <c r="AJ54" s="106">
        <v>241.66255187988202</v>
      </c>
      <c r="AK54" s="106">
        <v>0</v>
      </c>
      <c r="AL54" s="106">
        <v>174.93705749511702</v>
      </c>
      <c r="AM54" s="106">
        <v>0</v>
      </c>
      <c r="AN54" s="106">
        <v>0</v>
      </c>
      <c r="AO54" s="106">
        <v>0</v>
      </c>
      <c r="AP54" s="106">
        <v>0</v>
      </c>
      <c r="AQ54" s="106">
        <v>0</v>
      </c>
      <c r="AR54" s="106">
        <v>132.869026184082</v>
      </c>
      <c r="AS54" s="106">
        <v>0</v>
      </c>
      <c r="AT54" s="106">
        <v>253.42662811279303</v>
      </c>
      <c r="AU54" s="106">
        <v>0</v>
      </c>
      <c r="AV54" s="106">
        <v>281.22950744628901</v>
      </c>
      <c r="AW54" s="106">
        <v>0</v>
      </c>
      <c r="AX54" s="106">
        <v>129.14858245849601</v>
      </c>
      <c r="AY54" s="106">
        <v>0</v>
      </c>
      <c r="AZ54" s="106">
        <v>157.22857666015599</v>
      </c>
      <c r="BA54" s="106">
        <v>0</v>
      </c>
      <c r="BB54" s="106">
        <v>341.892822265625</v>
      </c>
      <c r="BC54" s="107">
        <v>0</v>
      </c>
      <c r="BD54" s="107">
        <v>1109.7383422851601</v>
      </c>
      <c r="BE54" s="107">
        <v>0</v>
      </c>
      <c r="BF54" s="107">
        <v>644.72448730468705</v>
      </c>
      <c r="BG54" s="107">
        <v>0</v>
      </c>
      <c r="BH54" s="107">
        <v>543.62123107910202</v>
      </c>
      <c r="BI54" s="107">
        <v>0</v>
      </c>
      <c r="BJ54" s="107">
        <v>650.01068115234398</v>
      </c>
      <c r="BK54" s="107">
        <v>0</v>
      </c>
      <c r="BL54" s="107">
        <v>542.59587097168003</v>
      </c>
      <c r="BM54" s="107">
        <v>0</v>
      </c>
      <c r="BN54" s="107">
        <v>642.53512573242199</v>
      </c>
      <c r="BO54" s="108">
        <v>0</v>
      </c>
    </row>
    <row r="55" spans="1:67" x14ac:dyDescent="0.2">
      <c r="A55" s="105" t="s">
        <v>17</v>
      </c>
      <c r="B55" s="106">
        <v>0.19500000000000001</v>
      </c>
      <c r="C55" s="106">
        <v>0</v>
      </c>
      <c r="D55" s="106">
        <v>0</v>
      </c>
      <c r="E55" s="106">
        <v>904.788330078125</v>
      </c>
      <c r="F55" s="106">
        <v>0</v>
      </c>
      <c r="G55" s="106">
        <v>3014.2347412109402</v>
      </c>
      <c r="H55" s="106">
        <v>0</v>
      </c>
      <c r="I55" s="106">
        <v>1615.0327758789101</v>
      </c>
      <c r="J55" s="106">
        <v>0</v>
      </c>
      <c r="K55" s="106">
        <v>2364.4561767578202</v>
      </c>
      <c r="L55" s="106">
        <v>0</v>
      </c>
      <c r="M55" s="106">
        <v>0</v>
      </c>
      <c r="N55" s="106">
        <v>2.3348034620284999</v>
      </c>
      <c r="O55" s="106">
        <v>6.92820036783814E-3</v>
      </c>
      <c r="P55" s="106">
        <v>509.98481750488304</v>
      </c>
      <c r="Q55" s="106">
        <v>0</v>
      </c>
      <c r="R55" s="106">
        <v>329.80310058593699</v>
      </c>
      <c r="S55" s="106">
        <v>0</v>
      </c>
      <c r="T55" s="106">
        <v>349.00115966796903</v>
      </c>
      <c r="U55" s="106">
        <v>0</v>
      </c>
      <c r="V55" s="106">
        <v>92.387550354003892</v>
      </c>
      <c r="W55" s="106">
        <v>0</v>
      </c>
      <c r="X55" s="106">
        <v>154.33258819580101</v>
      </c>
      <c r="Y55" s="106">
        <v>0</v>
      </c>
      <c r="Z55" s="106">
        <v>1.80826032161713</v>
      </c>
      <c r="AA55" s="106">
        <v>2.77128028869629</v>
      </c>
      <c r="AB55" s="106">
        <v>0</v>
      </c>
      <c r="AC55" s="106">
        <v>1.3925682902336098</v>
      </c>
      <c r="AD55" s="106">
        <v>0</v>
      </c>
      <c r="AE55" s="106">
        <v>17.299715995788599</v>
      </c>
      <c r="AF55" s="106">
        <v>673.61508178711006</v>
      </c>
      <c r="AG55" s="106">
        <v>0</v>
      </c>
      <c r="AH55" s="106">
        <v>90.676288604736399</v>
      </c>
      <c r="AI55" s="106">
        <v>0</v>
      </c>
      <c r="AJ55" s="106">
        <v>239.33467102050801</v>
      </c>
      <c r="AK55" s="106">
        <v>0</v>
      </c>
      <c r="AL55" s="106">
        <v>178.63671875</v>
      </c>
      <c r="AM55" s="106">
        <v>0</v>
      </c>
      <c r="AN55" s="106">
        <v>0</v>
      </c>
      <c r="AO55" s="106">
        <v>0</v>
      </c>
      <c r="AP55" s="106">
        <v>0</v>
      </c>
      <c r="AQ55" s="106">
        <v>0</v>
      </c>
      <c r="AR55" s="106">
        <v>140.93344879150402</v>
      </c>
      <c r="AS55" s="106">
        <v>0</v>
      </c>
      <c r="AT55" s="106">
        <v>252.37355041503901</v>
      </c>
      <c r="AU55" s="106">
        <v>0</v>
      </c>
      <c r="AV55" s="106">
        <v>290.534088134765</v>
      </c>
      <c r="AW55" s="106">
        <v>0</v>
      </c>
      <c r="AX55" s="106">
        <v>128.102424621582</v>
      </c>
      <c r="AY55" s="106">
        <v>0</v>
      </c>
      <c r="AZ55" s="106">
        <v>152.38576507568402</v>
      </c>
      <c r="BA55" s="106">
        <v>0</v>
      </c>
      <c r="BB55" s="106">
        <v>343.99208068847702</v>
      </c>
      <c r="BC55" s="107">
        <v>0</v>
      </c>
      <c r="BD55" s="107">
        <v>999.5314636230471</v>
      </c>
      <c r="BE55" s="107">
        <v>0</v>
      </c>
      <c r="BF55" s="107">
        <v>490.97384643554705</v>
      </c>
      <c r="BG55" s="107">
        <v>0</v>
      </c>
      <c r="BH55" s="107">
        <v>564.44738769531307</v>
      </c>
      <c r="BI55" s="107">
        <v>0</v>
      </c>
      <c r="BJ55" s="107">
        <v>676.64270019531205</v>
      </c>
      <c r="BK55" s="107">
        <v>0</v>
      </c>
      <c r="BL55" s="107">
        <v>563.19342041015602</v>
      </c>
      <c r="BM55" s="107">
        <v>0</v>
      </c>
      <c r="BN55" s="107">
        <v>668.62677001953102</v>
      </c>
      <c r="BO55" s="108">
        <v>0</v>
      </c>
    </row>
    <row r="56" spans="1:67" x14ac:dyDescent="0.2">
      <c r="A56" s="105" t="s">
        <v>18</v>
      </c>
      <c r="B56" s="106">
        <v>0.19600000000000001</v>
      </c>
      <c r="C56" s="106">
        <v>0</v>
      </c>
      <c r="D56" s="106">
        <v>0</v>
      </c>
      <c r="E56" s="106">
        <v>841.49917602539006</v>
      </c>
      <c r="F56" s="106">
        <v>0</v>
      </c>
      <c r="G56" s="106">
        <v>2823.3974609375</v>
      </c>
      <c r="H56" s="106">
        <v>0</v>
      </c>
      <c r="I56" s="106">
        <v>1828.1268920898401</v>
      </c>
      <c r="J56" s="106">
        <v>0</v>
      </c>
      <c r="K56" s="106">
        <v>2386.3665771484402</v>
      </c>
      <c r="L56" s="106">
        <v>0</v>
      </c>
      <c r="M56" s="106">
        <v>0</v>
      </c>
      <c r="N56" s="106">
        <v>2.0715319514274597</v>
      </c>
      <c r="O56" s="106">
        <v>0</v>
      </c>
      <c r="P56" s="106">
        <v>427.02653503417901</v>
      </c>
      <c r="Q56" s="106">
        <v>0</v>
      </c>
      <c r="R56" s="106">
        <v>389.64891052246099</v>
      </c>
      <c r="S56" s="106">
        <v>0</v>
      </c>
      <c r="T56" s="106">
        <v>316.52868652343699</v>
      </c>
      <c r="U56" s="106">
        <v>0</v>
      </c>
      <c r="V56" s="106">
        <v>81.925968170166101</v>
      </c>
      <c r="W56" s="106">
        <v>0</v>
      </c>
      <c r="X56" s="106">
        <v>180.30641174316401</v>
      </c>
      <c r="Y56" s="106">
        <v>0</v>
      </c>
      <c r="Z56" s="106">
        <v>0.14549220586195599</v>
      </c>
      <c r="AA56" s="106">
        <v>11.985786437988299</v>
      </c>
      <c r="AB56" s="106">
        <v>0</v>
      </c>
      <c r="AC56" s="106">
        <v>8.9512348175048899</v>
      </c>
      <c r="AD56" s="106">
        <v>0</v>
      </c>
      <c r="AE56" s="106">
        <v>18.241951942443901</v>
      </c>
      <c r="AF56" s="106">
        <v>664.23425292968807</v>
      </c>
      <c r="AG56" s="106">
        <v>0</v>
      </c>
      <c r="AH56" s="106">
        <v>90.870277404785199</v>
      </c>
      <c r="AI56" s="106">
        <v>0</v>
      </c>
      <c r="AJ56" s="106">
        <v>239.902793884277</v>
      </c>
      <c r="AK56" s="106">
        <v>0</v>
      </c>
      <c r="AL56" s="106">
        <v>168.23748779296901</v>
      </c>
      <c r="AM56" s="106">
        <v>0</v>
      </c>
      <c r="AN56" s="106">
        <v>0</v>
      </c>
      <c r="AO56" s="106">
        <v>0</v>
      </c>
      <c r="AP56" s="106">
        <v>0</v>
      </c>
      <c r="AQ56" s="106">
        <v>0</v>
      </c>
      <c r="AR56" s="106">
        <v>131.14389801025402</v>
      </c>
      <c r="AS56" s="106">
        <v>0</v>
      </c>
      <c r="AT56" s="106">
        <v>267.095985412598</v>
      </c>
      <c r="AU56" s="106">
        <v>0</v>
      </c>
      <c r="AV56" s="106">
        <v>278.92240905761702</v>
      </c>
      <c r="AW56" s="106">
        <v>0</v>
      </c>
      <c r="AX56" s="106">
        <v>137.96125030517601</v>
      </c>
      <c r="AY56" s="106">
        <v>0</v>
      </c>
      <c r="AZ56" s="106">
        <v>155.662803649902</v>
      </c>
      <c r="BA56" s="106">
        <v>0</v>
      </c>
      <c r="BB56" s="106">
        <v>366.94519042968705</v>
      </c>
      <c r="BC56" s="107">
        <v>0</v>
      </c>
      <c r="BD56" s="107">
        <v>982.58505249023506</v>
      </c>
      <c r="BE56" s="107">
        <v>0</v>
      </c>
      <c r="BF56" s="107">
        <v>596.19934082031307</v>
      </c>
      <c r="BG56" s="107">
        <v>0</v>
      </c>
      <c r="BH56" s="107">
        <v>533.70004272461006</v>
      </c>
      <c r="BI56" s="107">
        <v>0</v>
      </c>
      <c r="BJ56" s="107">
        <v>688.11578369140705</v>
      </c>
      <c r="BK56" s="107">
        <v>0</v>
      </c>
      <c r="BL56" s="107">
        <v>532.31439208984398</v>
      </c>
      <c r="BM56" s="107">
        <v>0</v>
      </c>
      <c r="BN56" s="107">
        <v>679.83657836914108</v>
      </c>
      <c r="BO56" s="108">
        <v>0</v>
      </c>
    </row>
    <row r="57" spans="1:67" x14ac:dyDescent="0.2">
      <c r="A57" s="105" t="s">
        <v>19</v>
      </c>
      <c r="B57" s="106">
        <v>0.19600000000000001</v>
      </c>
      <c r="C57" s="106">
        <v>0</v>
      </c>
      <c r="D57" s="106">
        <v>0</v>
      </c>
      <c r="E57" s="106">
        <v>861.36581420898403</v>
      </c>
      <c r="F57" s="106">
        <v>0</v>
      </c>
      <c r="G57" s="106">
        <v>2787.78662109375</v>
      </c>
      <c r="H57" s="106">
        <v>0</v>
      </c>
      <c r="I57" s="106">
        <v>1594.1788940429701</v>
      </c>
      <c r="J57" s="106">
        <v>0</v>
      </c>
      <c r="K57" s="106">
        <v>1991.9613647460901</v>
      </c>
      <c r="L57" s="106">
        <v>0</v>
      </c>
      <c r="M57" s="106">
        <v>0</v>
      </c>
      <c r="N57" s="106">
        <v>2.0715317726135298</v>
      </c>
      <c r="O57" s="106">
        <v>0</v>
      </c>
      <c r="P57" s="106">
        <v>409.19335937500102</v>
      </c>
      <c r="Q57" s="106">
        <v>0</v>
      </c>
      <c r="R57" s="106">
        <v>277.12801361083899</v>
      </c>
      <c r="S57" s="106">
        <v>0</v>
      </c>
      <c r="T57" s="106">
        <v>280.76531982421903</v>
      </c>
      <c r="U57" s="106">
        <v>0</v>
      </c>
      <c r="V57" s="106">
        <v>87.482383728027401</v>
      </c>
      <c r="W57" s="106">
        <v>0</v>
      </c>
      <c r="X57" s="106">
        <v>148.63761138916001</v>
      </c>
      <c r="Y57" s="106">
        <v>0</v>
      </c>
      <c r="Z57" s="106">
        <v>7.0806207656860396</v>
      </c>
      <c r="AA57" s="106">
        <v>1.6142706871032699</v>
      </c>
      <c r="AB57" s="106">
        <v>0</v>
      </c>
      <c r="AC57" s="106">
        <v>11.6463046073914</v>
      </c>
      <c r="AD57" s="106">
        <v>0</v>
      </c>
      <c r="AE57" s="106">
        <v>18.1172437667847</v>
      </c>
      <c r="AF57" s="106">
        <v>661.17199707031205</v>
      </c>
      <c r="AG57" s="106">
        <v>0</v>
      </c>
      <c r="AH57" s="106">
        <v>94.743137359619098</v>
      </c>
      <c r="AI57" s="106">
        <v>0</v>
      </c>
      <c r="AJ57" s="106">
        <v>256.30876922607399</v>
      </c>
      <c r="AK57" s="106">
        <v>0</v>
      </c>
      <c r="AL57" s="106">
        <v>181.38027954101602</v>
      </c>
      <c r="AM57" s="106">
        <v>0</v>
      </c>
      <c r="AN57" s="106">
        <v>0</v>
      </c>
      <c r="AO57" s="106">
        <v>0</v>
      </c>
      <c r="AP57" s="106">
        <v>0</v>
      </c>
      <c r="AQ57" s="106">
        <v>0</v>
      </c>
      <c r="AR57" s="106">
        <v>139.298393249512</v>
      </c>
      <c r="AS57" s="106">
        <v>0</v>
      </c>
      <c r="AT57" s="106">
        <v>263.18153381347702</v>
      </c>
      <c r="AU57" s="106">
        <v>0</v>
      </c>
      <c r="AV57" s="106">
        <v>279.05404663086</v>
      </c>
      <c r="AW57" s="106">
        <v>0</v>
      </c>
      <c r="AX57" s="106">
        <v>139.89421844482402</v>
      </c>
      <c r="AY57" s="106">
        <v>0</v>
      </c>
      <c r="AZ57" s="106">
        <v>140.93344879150402</v>
      </c>
      <c r="BA57" s="106">
        <v>0</v>
      </c>
      <c r="BB57" s="106">
        <v>293.88040161132801</v>
      </c>
      <c r="BC57" s="107">
        <v>0</v>
      </c>
      <c r="BD57" s="107">
        <v>1037.10302734375</v>
      </c>
      <c r="BE57" s="107">
        <v>0</v>
      </c>
      <c r="BF57" s="107">
        <v>593.28256225586006</v>
      </c>
      <c r="BG57" s="107">
        <v>0</v>
      </c>
      <c r="BH57" s="107">
        <v>493.54420471191503</v>
      </c>
      <c r="BI57" s="107">
        <v>0</v>
      </c>
      <c r="BJ57" s="107">
        <v>492.54653930664102</v>
      </c>
      <c r="BK57" s="107">
        <v>0</v>
      </c>
      <c r="BL57" s="107">
        <v>492.05464172363304</v>
      </c>
      <c r="BM57" s="107">
        <v>0</v>
      </c>
      <c r="BN57" s="107">
        <v>485.292724609375</v>
      </c>
      <c r="BO57" s="108">
        <v>0</v>
      </c>
    </row>
    <row r="58" spans="1:67" x14ac:dyDescent="0.2">
      <c r="A58" s="105" t="s">
        <v>20</v>
      </c>
      <c r="B58" s="106">
        <v>0.17800000000000002</v>
      </c>
      <c r="C58" s="106">
        <v>0</v>
      </c>
      <c r="D58" s="106">
        <v>0</v>
      </c>
      <c r="E58" s="106">
        <v>874.59866333007801</v>
      </c>
      <c r="F58" s="106">
        <v>0</v>
      </c>
      <c r="G58" s="106">
        <v>2976.49340820312</v>
      </c>
      <c r="H58" s="106">
        <v>0</v>
      </c>
      <c r="I58" s="106">
        <v>1602.68322753906</v>
      </c>
      <c r="J58" s="106">
        <v>0</v>
      </c>
      <c r="K58" s="106">
        <v>1907.88781738281</v>
      </c>
      <c r="L58" s="106">
        <v>0</v>
      </c>
      <c r="M58" s="106">
        <v>0</v>
      </c>
      <c r="N58" s="106">
        <v>1.9745371937751799</v>
      </c>
      <c r="O58" s="106">
        <v>6.92820036783814E-3</v>
      </c>
      <c r="P58" s="106">
        <v>305.18721008300702</v>
      </c>
      <c r="Q58" s="106">
        <v>0</v>
      </c>
      <c r="R58" s="106">
        <v>363.03770446777304</v>
      </c>
      <c r="S58" s="106">
        <v>0</v>
      </c>
      <c r="T58" s="106">
        <v>230.32801818847602</v>
      </c>
      <c r="U58" s="106">
        <v>0</v>
      </c>
      <c r="V58" s="106">
        <v>94.001823425293011</v>
      </c>
      <c r="W58" s="106">
        <v>0</v>
      </c>
      <c r="X58" s="106">
        <v>124.873882293701</v>
      </c>
      <c r="Y58" s="106">
        <v>0</v>
      </c>
      <c r="Z58" s="106">
        <v>0.62353798747062605</v>
      </c>
      <c r="AA58" s="106">
        <v>9.8588290214538592</v>
      </c>
      <c r="AB58" s="106">
        <v>0</v>
      </c>
      <c r="AC58" s="106">
        <v>11.1544027328491</v>
      </c>
      <c r="AD58" s="106">
        <v>0</v>
      </c>
      <c r="AE58" s="106">
        <v>18.3666591644287</v>
      </c>
      <c r="AF58" s="106">
        <v>664.53216552734398</v>
      </c>
      <c r="AG58" s="106">
        <v>0</v>
      </c>
      <c r="AH58" s="106">
        <v>91.9857177734375</v>
      </c>
      <c r="AI58" s="106">
        <v>0</v>
      </c>
      <c r="AJ58" s="106">
        <v>284.06314086914102</v>
      </c>
      <c r="AK58" s="106">
        <v>0</v>
      </c>
      <c r="AL58" s="106">
        <v>233.34870910644602</v>
      </c>
      <c r="AM58" s="106">
        <v>0</v>
      </c>
      <c r="AN58" s="106">
        <v>0</v>
      </c>
      <c r="AO58" s="106">
        <v>0</v>
      </c>
      <c r="AP58" s="106">
        <v>0</v>
      </c>
      <c r="AQ58" s="106">
        <v>0</v>
      </c>
      <c r="AR58" s="106">
        <v>138.14831542968801</v>
      </c>
      <c r="AS58" s="106">
        <v>0</v>
      </c>
      <c r="AT58" s="106">
        <v>274.45372009277401</v>
      </c>
      <c r="AU58" s="106">
        <v>0</v>
      </c>
      <c r="AV58" s="106">
        <v>288.29627990722702</v>
      </c>
      <c r="AW58" s="106">
        <v>0</v>
      </c>
      <c r="AX58" s="106">
        <v>150.11331176757801</v>
      </c>
      <c r="AY58" s="106">
        <v>0</v>
      </c>
      <c r="AZ58" s="106">
        <v>138.827278137207</v>
      </c>
      <c r="BA58" s="106">
        <v>0</v>
      </c>
      <c r="BB58" s="106">
        <v>242.002044677735</v>
      </c>
      <c r="BC58" s="107">
        <v>0</v>
      </c>
      <c r="BD58" s="107">
        <v>1042.05676269531</v>
      </c>
      <c r="BE58" s="107">
        <v>0</v>
      </c>
      <c r="BF58" s="107">
        <v>576.50247192382801</v>
      </c>
      <c r="BG58" s="107">
        <v>0</v>
      </c>
      <c r="BH58" s="107">
        <v>628.91427612304699</v>
      </c>
      <c r="BI58" s="107">
        <v>0</v>
      </c>
      <c r="BJ58" s="107">
        <v>444.34706115722702</v>
      </c>
      <c r="BK58" s="107">
        <v>0</v>
      </c>
      <c r="BL58" s="107">
        <v>626.93975830078102</v>
      </c>
      <c r="BM58" s="107">
        <v>0</v>
      </c>
      <c r="BN58" s="107">
        <v>437.26643371582099</v>
      </c>
      <c r="BO58" s="108">
        <v>0</v>
      </c>
    </row>
    <row r="59" spans="1:67" x14ac:dyDescent="0.2">
      <c r="A59" s="105" t="s">
        <v>21</v>
      </c>
      <c r="B59" s="106">
        <v>0.16400000000000001</v>
      </c>
      <c r="C59" s="106">
        <v>0</v>
      </c>
      <c r="D59" s="106">
        <v>0</v>
      </c>
      <c r="E59" s="106">
        <v>801.38494873046807</v>
      </c>
      <c r="F59" s="106">
        <v>0</v>
      </c>
      <c r="G59" s="106">
        <v>2644.16479492187</v>
      </c>
      <c r="H59" s="106">
        <v>0</v>
      </c>
      <c r="I59" s="106">
        <v>1392.93200683594</v>
      </c>
      <c r="J59" s="106">
        <v>0</v>
      </c>
      <c r="K59" s="106">
        <v>1786.2979125976601</v>
      </c>
      <c r="L59" s="106">
        <v>0</v>
      </c>
      <c r="M59" s="106">
        <v>0</v>
      </c>
      <c r="N59" s="106">
        <v>2.2308804988861097</v>
      </c>
      <c r="O59" s="106">
        <v>0</v>
      </c>
      <c r="P59" s="106">
        <v>258.76135253906301</v>
      </c>
      <c r="Q59" s="106">
        <v>0</v>
      </c>
      <c r="R59" s="106">
        <v>251.03642272949202</v>
      </c>
      <c r="S59" s="106">
        <v>0</v>
      </c>
      <c r="T59" s="106">
        <v>206.758277893067</v>
      </c>
      <c r="U59" s="106">
        <v>0</v>
      </c>
      <c r="V59" s="106">
        <v>91.91643142700201</v>
      </c>
      <c r="W59" s="106">
        <v>0</v>
      </c>
      <c r="X59" s="106">
        <v>115.361465454102</v>
      </c>
      <c r="Y59" s="106">
        <v>0</v>
      </c>
      <c r="Z59" s="106">
        <v>2.0784601103514402E-2</v>
      </c>
      <c r="AA59" s="106">
        <v>14.971840381622298</v>
      </c>
      <c r="AB59" s="106">
        <v>0</v>
      </c>
      <c r="AC59" s="106">
        <v>10.9396281242371</v>
      </c>
      <c r="AD59" s="106">
        <v>0</v>
      </c>
      <c r="AE59" s="106">
        <v>17.140367507934599</v>
      </c>
      <c r="AF59" s="106">
        <v>609.68856811523403</v>
      </c>
      <c r="AG59" s="106">
        <v>0</v>
      </c>
      <c r="AH59" s="106">
        <v>82.791988372802692</v>
      </c>
      <c r="AI59" s="106">
        <v>0</v>
      </c>
      <c r="AJ59" s="106">
        <v>267.4423828125</v>
      </c>
      <c r="AK59" s="106">
        <v>0</v>
      </c>
      <c r="AL59" s="106">
        <v>197.1904296875</v>
      </c>
      <c r="AM59" s="106">
        <v>0</v>
      </c>
      <c r="AN59" s="106">
        <v>0</v>
      </c>
      <c r="AO59" s="106">
        <v>0</v>
      </c>
      <c r="AP59" s="106">
        <v>0</v>
      </c>
      <c r="AQ59" s="106">
        <v>0</v>
      </c>
      <c r="AR59" s="106">
        <v>146.62843322753901</v>
      </c>
      <c r="AS59" s="106">
        <v>0</v>
      </c>
      <c r="AT59" s="106">
        <v>282.87843322753901</v>
      </c>
      <c r="AU59" s="106">
        <v>0</v>
      </c>
      <c r="AV59" s="106">
        <v>288.24085998535202</v>
      </c>
      <c r="AW59" s="106">
        <v>0</v>
      </c>
      <c r="AX59" s="106">
        <v>154.048530578613</v>
      </c>
      <c r="AY59" s="106">
        <v>0</v>
      </c>
      <c r="AZ59" s="106">
        <v>136.000564575195</v>
      </c>
      <c r="BA59" s="106">
        <v>0</v>
      </c>
      <c r="BB59" s="106">
        <v>275.07727050781301</v>
      </c>
      <c r="BC59" s="107">
        <v>0</v>
      </c>
      <c r="BD59" s="107">
        <v>1005.8846130371101</v>
      </c>
      <c r="BE59" s="107">
        <v>0</v>
      </c>
      <c r="BF59" s="107">
        <v>452.50154113769503</v>
      </c>
      <c r="BG59" s="107">
        <v>0</v>
      </c>
      <c r="BH59" s="107">
        <v>506.09117126464901</v>
      </c>
      <c r="BI59" s="107">
        <v>0</v>
      </c>
      <c r="BJ59" s="107">
        <v>411.18869018554705</v>
      </c>
      <c r="BK59" s="107">
        <v>0</v>
      </c>
      <c r="BL59" s="107">
        <v>504.17207336425804</v>
      </c>
      <c r="BM59" s="107">
        <v>0</v>
      </c>
      <c r="BN59" s="107">
        <v>404.38520812988304</v>
      </c>
      <c r="BO59" s="108">
        <v>0</v>
      </c>
    </row>
    <row r="60" spans="1:67" x14ac:dyDescent="0.2">
      <c r="A60" s="105" t="s">
        <v>22</v>
      </c>
      <c r="B60" s="106">
        <v>0.192</v>
      </c>
      <c r="C60" s="106">
        <v>0</v>
      </c>
      <c r="D60" s="106">
        <v>0</v>
      </c>
      <c r="E60" s="106">
        <v>837.42889404296909</v>
      </c>
      <c r="F60" s="106">
        <v>0</v>
      </c>
      <c r="G60" s="106">
        <v>2671.5313720703202</v>
      </c>
      <c r="H60" s="106">
        <v>0</v>
      </c>
      <c r="I60" s="106">
        <v>1485.73522949219</v>
      </c>
      <c r="J60" s="106">
        <v>0</v>
      </c>
      <c r="K60" s="106">
        <v>1968.6481323242201</v>
      </c>
      <c r="L60" s="106">
        <v>0</v>
      </c>
      <c r="M60" s="106">
        <v>0</v>
      </c>
      <c r="N60" s="106">
        <v>2.1131011247634901</v>
      </c>
      <c r="O60" s="106">
        <v>0</v>
      </c>
      <c r="P60" s="106">
        <v>227.54288482666101</v>
      </c>
      <c r="Q60" s="106">
        <v>0</v>
      </c>
      <c r="R60" s="106">
        <v>238.90512084960901</v>
      </c>
      <c r="S60" s="106">
        <v>0</v>
      </c>
      <c r="T60" s="106">
        <v>243.17289733886702</v>
      </c>
      <c r="U60" s="106">
        <v>0</v>
      </c>
      <c r="V60" s="106">
        <v>95.131114959716797</v>
      </c>
      <c r="W60" s="106">
        <v>0</v>
      </c>
      <c r="X60" s="106">
        <v>99.412742614746094</v>
      </c>
      <c r="Y60" s="106">
        <v>0</v>
      </c>
      <c r="Z60" s="106">
        <v>0</v>
      </c>
      <c r="AA60" s="106">
        <v>15.297465801238999</v>
      </c>
      <c r="AB60" s="106">
        <v>0</v>
      </c>
      <c r="AC60" s="106">
        <v>10.974268913269</v>
      </c>
      <c r="AD60" s="106">
        <v>0</v>
      </c>
      <c r="AE60" s="106">
        <v>16.364409446716298</v>
      </c>
      <c r="AF60" s="106">
        <v>613.54757690429699</v>
      </c>
      <c r="AG60" s="106">
        <v>0</v>
      </c>
      <c r="AH60" s="106">
        <v>79.140830993652401</v>
      </c>
      <c r="AI60" s="106">
        <v>0</v>
      </c>
      <c r="AJ60" s="106">
        <v>269.80490112304699</v>
      </c>
      <c r="AK60" s="106">
        <v>0</v>
      </c>
      <c r="AL60" s="106">
        <v>194.13510894775402</v>
      </c>
      <c r="AM60" s="106">
        <v>0</v>
      </c>
      <c r="AN60" s="106">
        <v>0</v>
      </c>
      <c r="AO60" s="106">
        <v>0</v>
      </c>
      <c r="AP60" s="106">
        <v>0</v>
      </c>
      <c r="AQ60" s="106">
        <v>0</v>
      </c>
      <c r="AR60" s="106">
        <v>146.98870086669902</v>
      </c>
      <c r="AS60" s="106">
        <v>0</v>
      </c>
      <c r="AT60" s="106">
        <v>284.06314086914102</v>
      </c>
      <c r="AU60" s="106">
        <v>0</v>
      </c>
      <c r="AV60" s="106">
        <v>285.96839904785202</v>
      </c>
      <c r="AW60" s="106">
        <v>0</v>
      </c>
      <c r="AX60" s="106">
        <v>154.20095825195301</v>
      </c>
      <c r="AY60" s="106">
        <v>0</v>
      </c>
      <c r="AZ60" s="106">
        <v>129.13471984863301</v>
      </c>
      <c r="BA60" s="106">
        <v>0</v>
      </c>
      <c r="BB60" s="106">
        <v>285.03308105468699</v>
      </c>
      <c r="BC60" s="107">
        <v>0</v>
      </c>
      <c r="BD60" s="107">
        <v>1015.48712158203</v>
      </c>
      <c r="BE60" s="107">
        <v>0</v>
      </c>
      <c r="BF60" s="107">
        <v>572.62960815429699</v>
      </c>
      <c r="BG60" s="107">
        <v>0</v>
      </c>
      <c r="BH60" s="107">
        <v>527.75564575195301</v>
      </c>
      <c r="BI60" s="107">
        <v>0</v>
      </c>
      <c r="BJ60" s="107">
        <v>501.74026489257801</v>
      </c>
      <c r="BK60" s="107">
        <v>0</v>
      </c>
      <c r="BL60" s="107">
        <v>525.59405517578205</v>
      </c>
      <c r="BM60" s="107">
        <v>0</v>
      </c>
      <c r="BN60" s="107">
        <v>494.32017517089901</v>
      </c>
      <c r="BO60" s="108">
        <v>0</v>
      </c>
    </row>
    <row r="61" spans="1:67" x14ac:dyDescent="0.2">
      <c r="A61" s="105" t="s">
        <v>23</v>
      </c>
      <c r="B61" s="106">
        <v>0.188</v>
      </c>
      <c r="C61" s="106">
        <v>0</v>
      </c>
      <c r="D61" s="106">
        <v>0</v>
      </c>
      <c r="E61" s="106">
        <v>740.65924072265602</v>
      </c>
      <c r="F61" s="106">
        <v>0</v>
      </c>
      <c r="G61" s="106">
        <v>2950.68579101562</v>
      </c>
      <c r="H61" s="106">
        <v>0</v>
      </c>
      <c r="I61" s="106">
        <v>1462.94140625</v>
      </c>
      <c r="J61" s="106">
        <v>0</v>
      </c>
      <c r="K61" s="106">
        <v>1803.65295410156</v>
      </c>
      <c r="L61" s="106">
        <v>0</v>
      </c>
      <c r="M61" s="106">
        <v>0</v>
      </c>
      <c r="N61" s="106">
        <v>2.0368909835815501</v>
      </c>
      <c r="O61" s="106">
        <v>0</v>
      </c>
      <c r="P61" s="106">
        <v>293.46470642089901</v>
      </c>
      <c r="Q61" s="106">
        <v>0</v>
      </c>
      <c r="R61" s="106">
        <v>234.73435974121102</v>
      </c>
      <c r="S61" s="106">
        <v>0</v>
      </c>
      <c r="T61" s="106">
        <v>185.73119354248101</v>
      </c>
      <c r="U61" s="106">
        <v>0</v>
      </c>
      <c r="V61" s="106">
        <v>98.311164855957003</v>
      </c>
      <c r="W61" s="106">
        <v>0</v>
      </c>
      <c r="X61" s="106">
        <v>103.76365661621101</v>
      </c>
      <c r="Y61" s="106">
        <v>0</v>
      </c>
      <c r="Z61" s="106">
        <v>0</v>
      </c>
      <c r="AA61" s="106">
        <v>15.553809165954599</v>
      </c>
      <c r="AB61" s="106">
        <v>0</v>
      </c>
      <c r="AC61" s="106">
        <v>10.184454917907699</v>
      </c>
      <c r="AD61" s="106">
        <v>0</v>
      </c>
      <c r="AE61" s="106">
        <v>16.308983802795399</v>
      </c>
      <c r="AF61" s="106">
        <v>470.74349975586</v>
      </c>
      <c r="AG61" s="106">
        <v>0</v>
      </c>
      <c r="AH61" s="106">
        <v>80.741249084472599</v>
      </c>
      <c r="AI61" s="106">
        <v>0</v>
      </c>
      <c r="AJ61" s="106">
        <v>241.46164703369101</v>
      </c>
      <c r="AK61" s="106">
        <v>0</v>
      </c>
      <c r="AL61" s="106">
        <v>186.04296112060601</v>
      </c>
      <c r="AM61" s="106">
        <v>0</v>
      </c>
      <c r="AN61" s="106">
        <v>0</v>
      </c>
      <c r="AO61" s="106">
        <v>0</v>
      </c>
      <c r="AP61" s="106">
        <v>0</v>
      </c>
      <c r="AQ61" s="106">
        <v>0</v>
      </c>
      <c r="AR61" s="106">
        <v>144.24512481689501</v>
      </c>
      <c r="AS61" s="106">
        <v>0</v>
      </c>
      <c r="AT61" s="106">
        <v>275.07034301757801</v>
      </c>
      <c r="AU61" s="106">
        <v>0</v>
      </c>
      <c r="AV61" s="106">
        <v>275.67308044433599</v>
      </c>
      <c r="AW61" s="106">
        <v>0</v>
      </c>
      <c r="AX61" s="106">
        <v>155.946853637695</v>
      </c>
      <c r="AY61" s="106">
        <v>0</v>
      </c>
      <c r="AZ61" s="106">
        <v>121.43749237060601</v>
      </c>
      <c r="BA61" s="106">
        <v>0</v>
      </c>
      <c r="BB61" s="106">
        <v>232.35799407959001</v>
      </c>
      <c r="BC61" s="107">
        <v>0</v>
      </c>
      <c r="BD61" s="107">
        <v>1058.65673828125</v>
      </c>
      <c r="BE61" s="107">
        <v>0</v>
      </c>
      <c r="BF61" s="107">
        <v>612.79238891601608</v>
      </c>
      <c r="BG61" s="107">
        <v>0</v>
      </c>
      <c r="BH61" s="107">
        <v>617.72525024414108</v>
      </c>
      <c r="BI61" s="107">
        <v>0</v>
      </c>
      <c r="BJ61" s="107">
        <v>494.11924743652304</v>
      </c>
      <c r="BK61" s="107">
        <v>0</v>
      </c>
      <c r="BL61" s="107">
        <v>615.64682006835903</v>
      </c>
      <c r="BM61" s="107">
        <v>0</v>
      </c>
      <c r="BN61" s="107">
        <v>486.87234497070301</v>
      </c>
      <c r="BO61" s="108">
        <v>0</v>
      </c>
    </row>
    <row r="62" spans="1:67" s="122" customFormat="1" x14ac:dyDescent="0.2">
      <c r="A62" s="117" t="s">
        <v>24</v>
      </c>
      <c r="B62" s="118">
        <v>0.184</v>
      </c>
      <c r="C62" s="118">
        <v>0</v>
      </c>
      <c r="D62" s="118">
        <v>0</v>
      </c>
      <c r="E62" s="118">
        <v>734.44119262695301</v>
      </c>
      <c r="F62" s="118">
        <v>0</v>
      </c>
      <c r="G62" s="118">
        <v>2909.39379882813</v>
      </c>
      <c r="H62" s="118">
        <v>0</v>
      </c>
      <c r="I62" s="118">
        <v>1427.53833007813</v>
      </c>
      <c r="J62" s="118">
        <v>0</v>
      </c>
      <c r="K62" s="118">
        <v>1633.77355957031</v>
      </c>
      <c r="L62" s="118">
        <v>0</v>
      </c>
      <c r="M62" s="118">
        <v>0</v>
      </c>
      <c r="N62" s="118">
        <v>2.25166511535644</v>
      </c>
      <c r="O62" s="118">
        <v>0</v>
      </c>
      <c r="P62" s="118">
        <v>314.60263061523403</v>
      </c>
      <c r="Q62" s="118">
        <v>0</v>
      </c>
      <c r="R62" s="118">
        <v>254.701416015625</v>
      </c>
      <c r="S62" s="118">
        <v>0</v>
      </c>
      <c r="T62" s="118">
        <v>222.27052307128901</v>
      </c>
      <c r="U62" s="118">
        <v>0</v>
      </c>
      <c r="V62" s="118">
        <v>77.755191802978501</v>
      </c>
      <c r="W62" s="118">
        <v>0</v>
      </c>
      <c r="X62" s="118">
        <v>105.218578338623</v>
      </c>
      <c r="Y62" s="118">
        <v>0</v>
      </c>
      <c r="Z62" s="118">
        <v>0</v>
      </c>
      <c r="AA62" s="118">
        <v>16.308982849121101</v>
      </c>
      <c r="AB62" s="118">
        <v>0</v>
      </c>
      <c r="AC62" s="118">
        <v>10.731782436370899</v>
      </c>
      <c r="AD62" s="118">
        <v>0</v>
      </c>
      <c r="AE62" s="118">
        <v>19.121832847595201</v>
      </c>
      <c r="AF62" s="118">
        <v>325.27899169921903</v>
      </c>
      <c r="AG62" s="118">
        <v>0</v>
      </c>
      <c r="AH62" s="118">
        <v>78.71821212768559</v>
      </c>
      <c r="AI62" s="118">
        <v>0</v>
      </c>
      <c r="AJ62" s="118">
        <v>222.62385559082</v>
      </c>
      <c r="AK62" s="118">
        <v>0</v>
      </c>
      <c r="AL62" s="118">
        <v>168.82638549804702</v>
      </c>
      <c r="AM62" s="118">
        <v>0</v>
      </c>
      <c r="AN62" s="118">
        <v>0</v>
      </c>
      <c r="AO62" s="118">
        <v>0</v>
      </c>
      <c r="AP62" s="118">
        <v>0</v>
      </c>
      <c r="AQ62" s="118">
        <v>0</v>
      </c>
      <c r="AR62" s="118">
        <v>138.03053283691401</v>
      </c>
      <c r="AS62" s="118">
        <v>0</v>
      </c>
      <c r="AT62" s="118">
        <v>254.84691619873101</v>
      </c>
      <c r="AU62" s="118">
        <v>0</v>
      </c>
      <c r="AV62" s="118">
        <v>264.30389404296903</v>
      </c>
      <c r="AW62" s="118">
        <v>0</v>
      </c>
      <c r="AX62" s="118">
        <v>134.63571166992202</v>
      </c>
      <c r="AY62" s="118">
        <v>0</v>
      </c>
      <c r="AZ62" s="118">
        <v>120.21813201904301</v>
      </c>
      <c r="BA62" s="118">
        <v>0</v>
      </c>
      <c r="BB62" s="118">
        <v>266.98512268066401</v>
      </c>
      <c r="BC62" s="119">
        <v>0</v>
      </c>
      <c r="BD62" s="119">
        <v>1035.30871582031</v>
      </c>
      <c r="BE62" s="119">
        <v>0</v>
      </c>
      <c r="BF62" s="119">
        <v>539.41580200195301</v>
      </c>
      <c r="BG62" s="119">
        <v>0</v>
      </c>
      <c r="BH62" s="119">
        <v>616.64443969726608</v>
      </c>
      <c r="BI62" s="119">
        <v>0</v>
      </c>
      <c r="BJ62" s="119">
        <v>493.31556701660105</v>
      </c>
      <c r="BK62" s="119">
        <v>0</v>
      </c>
      <c r="BL62" s="119">
        <v>614.90545654296898</v>
      </c>
      <c r="BM62" s="119">
        <v>0</v>
      </c>
      <c r="BN62" s="119">
        <v>486.19338989257801</v>
      </c>
      <c r="BO62" s="120">
        <v>0</v>
      </c>
    </row>
    <row r="63" spans="1:67" x14ac:dyDescent="0.2">
      <c r="A63" s="105" t="s">
        <v>25</v>
      </c>
      <c r="B63" s="106">
        <v>4.4000000000000004E-2</v>
      </c>
      <c r="C63" s="106">
        <v>0</v>
      </c>
      <c r="D63" s="106">
        <v>0</v>
      </c>
      <c r="E63" s="106">
        <v>688.59384155273506</v>
      </c>
      <c r="F63" s="106">
        <v>0</v>
      </c>
      <c r="G63" s="106">
        <v>2546.16552734375</v>
      </c>
      <c r="H63" s="106">
        <v>0</v>
      </c>
      <c r="I63" s="106">
        <v>1134.4235229492201</v>
      </c>
      <c r="J63" s="106">
        <v>0</v>
      </c>
      <c r="K63" s="106">
        <v>1556.8532104492201</v>
      </c>
      <c r="L63" s="106">
        <v>0</v>
      </c>
      <c r="M63" s="106">
        <v>0</v>
      </c>
      <c r="N63" s="106">
        <v>1.8844704627990698</v>
      </c>
      <c r="O63" s="106">
        <v>0</v>
      </c>
      <c r="P63" s="106">
        <v>255.99700927734401</v>
      </c>
      <c r="Q63" s="106">
        <v>0</v>
      </c>
      <c r="R63" s="106">
        <v>205.63591003418</v>
      </c>
      <c r="S63" s="106">
        <v>0</v>
      </c>
      <c r="T63" s="106">
        <v>193.35221862793</v>
      </c>
      <c r="U63" s="106">
        <v>0</v>
      </c>
      <c r="V63" s="106">
        <v>75.496597290039091</v>
      </c>
      <c r="W63" s="106">
        <v>0</v>
      </c>
      <c r="X63" s="106">
        <v>101.83761215210001</v>
      </c>
      <c r="Y63" s="106">
        <v>0</v>
      </c>
      <c r="Z63" s="106">
        <v>18.8308476209641</v>
      </c>
      <c r="AA63" s="106">
        <v>7.3646768555045092</v>
      </c>
      <c r="AB63" s="106">
        <v>0</v>
      </c>
      <c r="AC63" s="106">
        <v>10.801064491271999</v>
      </c>
      <c r="AD63" s="106">
        <v>0</v>
      </c>
      <c r="AE63" s="106">
        <v>19.766155242919901</v>
      </c>
      <c r="AF63" s="106">
        <v>262.807426452637</v>
      </c>
      <c r="AG63" s="106">
        <v>0</v>
      </c>
      <c r="AH63" s="106">
        <v>73.279571533203097</v>
      </c>
      <c r="AI63" s="106">
        <v>0</v>
      </c>
      <c r="AJ63" s="106">
        <v>206.10703277587902</v>
      </c>
      <c r="AK63" s="106">
        <v>0</v>
      </c>
      <c r="AL63" s="106">
        <v>151.24953460693402</v>
      </c>
      <c r="AM63" s="106">
        <v>0</v>
      </c>
      <c r="AN63" s="106">
        <v>0</v>
      </c>
      <c r="AO63" s="106">
        <v>0</v>
      </c>
      <c r="AP63" s="106">
        <v>0</v>
      </c>
      <c r="AQ63" s="106">
        <v>0</v>
      </c>
      <c r="AR63" s="106">
        <v>129.42571258544902</v>
      </c>
      <c r="AS63" s="106">
        <v>0</v>
      </c>
      <c r="AT63" s="106">
        <v>249.83090972900402</v>
      </c>
      <c r="AU63" s="106">
        <v>0</v>
      </c>
      <c r="AV63" s="106">
        <v>249.04801177978501</v>
      </c>
      <c r="AW63" s="106">
        <v>0</v>
      </c>
      <c r="AX63" s="106">
        <v>112.76338577270501</v>
      </c>
      <c r="AY63" s="106">
        <v>0</v>
      </c>
      <c r="AZ63" s="106">
        <v>111.544021606445</v>
      </c>
      <c r="BA63" s="106">
        <v>0</v>
      </c>
      <c r="BB63" s="106">
        <v>204.977729797363</v>
      </c>
      <c r="BC63" s="107">
        <v>0</v>
      </c>
      <c r="BD63" s="107">
        <v>800.39419555664006</v>
      </c>
      <c r="BE63" s="107">
        <v>0</v>
      </c>
      <c r="BF63" s="107">
        <v>391.27011108398403</v>
      </c>
      <c r="BG63" s="107">
        <v>0</v>
      </c>
      <c r="BH63" s="107">
        <v>587.50442504882903</v>
      </c>
      <c r="BI63" s="107">
        <v>0</v>
      </c>
      <c r="BJ63" s="107">
        <v>491.48652648925804</v>
      </c>
      <c r="BK63" s="107">
        <v>0</v>
      </c>
      <c r="BL63" s="107">
        <v>585.98025512695301</v>
      </c>
      <c r="BM63" s="107">
        <v>0</v>
      </c>
      <c r="BN63" s="107">
        <v>484.62068176269503</v>
      </c>
      <c r="BO63" s="108">
        <v>0</v>
      </c>
    </row>
    <row r="64" spans="1:67" ht="13.5" thickBot="1" x14ac:dyDescent="0.25">
      <c r="A64" s="109" t="s">
        <v>26</v>
      </c>
      <c r="B64" s="110">
        <v>0</v>
      </c>
      <c r="C64" s="110">
        <v>0</v>
      </c>
      <c r="D64" s="110">
        <v>0</v>
      </c>
      <c r="E64" s="110">
        <v>649.25894165039108</v>
      </c>
      <c r="F64" s="110">
        <v>0</v>
      </c>
      <c r="G64" s="110">
        <v>2430.326171875</v>
      </c>
      <c r="H64" s="110">
        <v>0</v>
      </c>
      <c r="I64" s="110">
        <v>1158.4644165039101</v>
      </c>
      <c r="J64" s="110">
        <v>0</v>
      </c>
      <c r="K64" s="110">
        <v>1369.9303588867201</v>
      </c>
      <c r="L64" s="110">
        <v>0</v>
      </c>
      <c r="M64" s="110">
        <v>0</v>
      </c>
      <c r="N64" s="110">
        <v>1.7874756455421499</v>
      </c>
      <c r="O64" s="110">
        <v>6.92820036783814E-3</v>
      </c>
      <c r="P64" s="110">
        <v>290.07682800293003</v>
      </c>
      <c r="Q64" s="110">
        <v>0</v>
      </c>
      <c r="R64" s="110">
        <v>220.42761230468801</v>
      </c>
      <c r="S64" s="110">
        <v>0</v>
      </c>
      <c r="T64" s="110">
        <v>158.08074951171901</v>
      </c>
      <c r="U64" s="110">
        <v>0</v>
      </c>
      <c r="V64" s="110">
        <v>72.427410125732493</v>
      </c>
      <c r="W64" s="110">
        <v>0</v>
      </c>
      <c r="X64" s="110">
        <v>84.925880432128892</v>
      </c>
      <c r="Y64" s="110">
        <v>0</v>
      </c>
      <c r="Z64" s="110">
        <v>37.446922302246101</v>
      </c>
      <c r="AA64" s="110">
        <v>0</v>
      </c>
      <c r="AB64" s="110">
        <v>0</v>
      </c>
      <c r="AC64" s="110">
        <v>10.6417155265808</v>
      </c>
      <c r="AD64" s="110">
        <v>0</v>
      </c>
      <c r="AE64" s="110">
        <v>19.648375511169398</v>
      </c>
      <c r="AF64" s="110">
        <v>195.18125152587902</v>
      </c>
      <c r="AG64" s="110">
        <v>0</v>
      </c>
      <c r="AH64" s="110">
        <v>72.212631225585895</v>
      </c>
      <c r="AI64" s="110">
        <v>0</v>
      </c>
      <c r="AJ64" s="110">
        <v>194.02424621582</v>
      </c>
      <c r="AK64" s="110">
        <v>0</v>
      </c>
      <c r="AL64" s="110">
        <v>143.71858978271501</v>
      </c>
      <c r="AM64" s="110">
        <v>0</v>
      </c>
      <c r="AN64" s="110">
        <v>0</v>
      </c>
      <c r="AO64" s="110">
        <v>0</v>
      </c>
      <c r="AP64" s="110">
        <v>0</v>
      </c>
      <c r="AQ64" s="110">
        <v>0</v>
      </c>
      <c r="AR64" s="110">
        <v>118.59693145752</v>
      </c>
      <c r="AS64" s="110">
        <v>0</v>
      </c>
      <c r="AT64" s="110">
        <v>237.54720306396501</v>
      </c>
      <c r="AU64" s="110">
        <v>0</v>
      </c>
      <c r="AV64" s="110">
        <v>235.524169921875</v>
      </c>
      <c r="AW64" s="110">
        <v>0</v>
      </c>
      <c r="AX64" s="110">
        <v>94.923274993896399</v>
      </c>
      <c r="AY64" s="110">
        <v>0</v>
      </c>
      <c r="AZ64" s="110">
        <v>109.96439361572301</v>
      </c>
      <c r="BA64" s="110">
        <v>0</v>
      </c>
      <c r="BB64" s="110">
        <v>202.43508911132801</v>
      </c>
      <c r="BC64" s="111">
        <v>0</v>
      </c>
      <c r="BD64" s="111">
        <v>895.48373413085903</v>
      </c>
      <c r="BE64" s="111">
        <v>0</v>
      </c>
      <c r="BF64" s="111">
        <v>442.30323791503901</v>
      </c>
      <c r="BG64" s="111">
        <v>0</v>
      </c>
      <c r="BH64" s="111">
        <v>476.48696899414102</v>
      </c>
      <c r="BI64" s="111">
        <v>0</v>
      </c>
      <c r="BJ64" s="111">
        <v>438.63130187988202</v>
      </c>
      <c r="BK64" s="111">
        <v>0</v>
      </c>
      <c r="BL64" s="111">
        <v>475.14291381836</v>
      </c>
      <c r="BM64" s="111">
        <v>0</v>
      </c>
      <c r="BN64" s="111">
        <v>432.13955688476602</v>
      </c>
      <c r="BO64" s="112">
        <v>0</v>
      </c>
    </row>
    <row r="65" spans="1:67" x14ac:dyDescent="0.2">
      <c r="A65" s="90" t="s">
        <v>2</v>
      </c>
      <c r="B65" s="96">
        <v>3.229000000000001</v>
      </c>
      <c r="C65" s="96">
        <v>0</v>
      </c>
      <c r="D65" s="96">
        <v>0</v>
      </c>
      <c r="E65" s="96">
        <v>17947.069763183594</v>
      </c>
      <c r="F65" s="96">
        <v>0</v>
      </c>
      <c r="G65" s="96">
        <v>67929.167968750029</v>
      </c>
      <c r="H65" s="96">
        <v>0</v>
      </c>
      <c r="I65" s="96">
        <v>33534.030700683594</v>
      </c>
      <c r="J65" s="96">
        <v>0</v>
      </c>
      <c r="K65" s="96">
        <v>43283.013000488318</v>
      </c>
      <c r="L65" s="96">
        <v>0</v>
      </c>
      <c r="M65" s="96">
        <v>0</v>
      </c>
      <c r="N65" s="96">
        <v>49.723693549633026</v>
      </c>
      <c r="O65" s="96">
        <v>6.2353803310543271E-2</v>
      </c>
      <c r="P65" s="96">
        <v>7905.1665267944354</v>
      </c>
      <c r="Q65" s="96">
        <v>0</v>
      </c>
      <c r="R65" s="96">
        <v>5713.3611259460458</v>
      </c>
      <c r="S65" s="96">
        <v>0</v>
      </c>
      <c r="T65" s="96">
        <v>5243.5252418518094</v>
      </c>
      <c r="U65" s="96">
        <v>0</v>
      </c>
      <c r="V65" s="96">
        <v>1838.5088090896597</v>
      </c>
      <c r="W65" s="96">
        <v>0</v>
      </c>
      <c r="X65" s="96">
        <v>2215.0356841087359</v>
      </c>
      <c r="Y65" s="96">
        <v>60.670249228365876</v>
      </c>
      <c r="Z65" s="96">
        <v>335.20018475409614</v>
      </c>
      <c r="AA65" s="96">
        <v>147.15497323125601</v>
      </c>
      <c r="AB65" s="96">
        <v>5.459421634674074</v>
      </c>
      <c r="AC65" s="96">
        <v>242.45237064361589</v>
      </c>
      <c r="AD65" s="96">
        <v>0.23555880784988401</v>
      </c>
      <c r="AE65" s="96">
        <v>425.73097848892229</v>
      </c>
      <c r="AF65" s="96">
        <v>10384.651649475101</v>
      </c>
      <c r="AG65" s="96">
        <v>0</v>
      </c>
      <c r="AH65" s="96">
        <v>1834.6082267761233</v>
      </c>
      <c r="AI65" s="96">
        <v>0</v>
      </c>
      <c r="AJ65" s="96">
        <v>5433.8220825195312</v>
      </c>
      <c r="AK65" s="96">
        <v>0</v>
      </c>
      <c r="AL65" s="96">
        <v>4005.4281387329142</v>
      </c>
      <c r="AM65" s="96">
        <v>0</v>
      </c>
      <c r="AN65" s="96">
        <v>0</v>
      </c>
      <c r="AO65" s="96">
        <v>0</v>
      </c>
      <c r="AP65" s="96">
        <v>0</v>
      </c>
      <c r="AQ65" s="96">
        <v>0</v>
      </c>
      <c r="AR65" s="96">
        <v>3119.2697410583528</v>
      </c>
      <c r="AS65" s="96">
        <v>0</v>
      </c>
      <c r="AT65" s="96">
        <v>5919.7175598144586</v>
      </c>
      <c r="AU65" s="96">
        <v>0</v>
      </c>
      <c r="AV65" s="96">
        <v>6246.8256530761719</v>
      </c>
      <c r="AW65" s="96">
        <v>0</v>
      </c>
      <c r="AX65" s="96">
        <v>2841.0332221984863</v>
      </c>
      <c r="AY65" s="96">
        <v>0</v>
      </c>
      <c r="AZ65" s="96">
        <v>3136.4655303955083</v>
      </c>
      <c r="BA65" s="96">
        <v>0</v>
      </c>
      <c r="BB65" s="96">
        <v>6617.6021499633835</v>
      </c>
      <c r="BC65" s="96">
        <v>0</v>
      </c>
      <c r="BD65" s="96">
        <v>23932.02673339843</v>
      </c>
      <c r="BE65" s="96">
        <v>0</v>
      </c>
      <c r="BF65" s="96">
        <v>12918.65481567383</v>
      </c>
      <c r="BG65" s="96">
        <v>0</v>
      </c>
      <c r="BH65" s="96">
        <v>14183.085838317878</v>
      </c>
      <c r="BI65" s="96">
        <v>47.264184236526525</v>
      </c>
      <c r="BJ65" s="96">
        <v>12707.808929443361</v>
      </c>
      <c r="BK65" s="96">
        <v>0</v>
      </c>
      <c r="BL65" s="96">
        <v>14148.805164337164</v>
      </c>
      <c r="BM65" s="96">
        <v>47.326536893844647</v>
      </c>
      <c r="BN65" s="96">
        <v>12538.324264526373</v>
      </c>
      <c r="BO65" s="96">
        <v>0</v>
      </c>
    </row>
    <row r="71" spans="1:67" ht="18" x14ac:dyDescent="0.25">
      <c r="A71" s="147" t="s">
        <v>135</v>
      </c>
      <c r="B71" s="147"/>
      <c r="C71" s="147"/>
      <c r="D71" s="147"/>
      <c r="E71" s="147"/>
      <c r="F71" s="147"/>
      <c r="G71" s="147"/>
      <c r="H71" s="147"/>
      <c r="I71" s="147"/>
      <c r="J71" s="123"/>
      <c r="K71" s="123"/>
      <c r="L71" s="123"/>
      <c r="M71" s="123"/>
      <c r="N71" s="123"/>
    </row>
    <row r="72" spans="1:67" ht="18.75" thickBot="1" x14ac:dyDescent="0.3">
      <c r="A72" s="148" t="s">
        <v>107</v>
      </c>
      <c r="B72" s="148"/>
      <c r="C72" s="148"/>
      <c r="D72" s="148"/>
      <c r="E72" s="148"/>
      <c r="F72" s="86"/>
      <c r="G72" s="148" t="s">
        <v>108</v>
      </c>
      <c r="H72" s="148"/>
      <c r="I72" s="148"/>
      <c r="J72" s="148"/>
      <c r="K72" s="148"/>
      <c r="L72" s="86"/>
      <c r="M72" s="86"/>
      <c r="N72" s="86"/>
    </row>
    <row r="73" spans="1:67" ht="13.5" thickBot="1" x14ac:dyDescent="0.25">
      <c r="A73" s="149" t="s">
        <v>109</v>
      </c>
      <c r="B73" s="150"/>
      <c r="C73" s="124" t="s">
        <v>110</v>
      </c>
      <c r="D73" s="124" t="s">
        <v>111</v>
      </c>
      <c r="E73" s="124" t="s">
        <v>112</v>
      </c>
      <c r="F73" s="125"/>
      <c r="G73" s="149" t="s">
        <v>109</v>
      </c>
      <c r="H73" s="150"/>
      <c r="I73" s="124" t="s">
        <v>110</v>
      </c>
      <c r="J73" s="124" t="s">
        <v>111</v>
      </c>
      <c r="K73" s="124" t="s">
        <v>112</v>
      </c>
      <c r="L73" s="86"/>
      <c r="M73" s="86"/>
      <c r="N73" s="86"/>
    </row>
    <row r="74" spans="1:67" ht="38.25" x14ac:dyDescent="0.2">
      <c r="A74" s="126" t="s">
        <v>113</v>
      </c>
      <c r="B74" s="127" t="s">
        <v>114</v>
      </c>
      <c r="C74" s="128">
        <v>16000</v>
      </c>
      <c r="D74" s="128">
        <v>16000</v>
      </c>
      <c r="E74" s="128">
        <v>16000</v>
      </c>
      <c r="F74" s="125"/>
      <c r="G74" s="126" t="s">
        <v>113</v>
      </c>
      <c r="H74" s="127" t="s">
        <v>114</v>
      </c>
      <c r="I74" s="128">
        <v>40000</v>
      </c>
      <c r="J74" s="128">
        <v>40000</v>
      </c>
      <c r="K74" s="128">
        <v>40000</v>
      </c>
      <c r="L74" s="86"/>
      <c r="M74" s="86"/>
      <c r="N74" s="86"/>
    </row>
    <row r="75" spans="1:67" ht="38.25" x14ac:dyDescent="0.2">
      <c r="A75" s="129" t="s">
        <v>115</v>
      </c>
      <c r="B75" s="130" t="s">
        <v>116</v>
      </c>
      <c r="C75" s="131">
        <v>22.2</v>
      </c>
      <c r="D75" s="131">
        <v>22.2</v>
      </c>
      <c r="E75" s="131">
        <v>22.2</v>
      </c>
      <c r="F75" s="125"/>
      <c r="G75" s="129" t="s">
        <v>115</v>
      </c>
      <c r="H75" s="130" t="s">
        <v>116</v>
      </c>
      <c r="I75" s="131">
        <v>35</v>
      </c>
      <c r="J75" s="131">
        <v>35</v>
      </c>
      <c r="K75" s="131">
        <v>35</v>
      </c>
      <c r="L75" s="86"/>
      <c r="M75" s="86"/>
      <c r="N75" s="86"/>
    </row>
    <row r="76" spans="1:67" ht="38.25" x14ac:dyDescent="0.2">
      <c r="A76" s="129" t="s">
        <v>117</v>
      </c>
      <c r="B76" s="130" t="s">
        <v>118</v>
      </c>
      <c r="C76" s="131">
        <v>86.5</v>
      </c>
      <c r="D76" s="131">
        <v>86.5</v>
      </c>
      <c r="E76" s="131">
        <v>86.5</v>
      </c>
      <c r="F76" s="132"/>
      <c r="G76" s="129" t="s">
        <v>117</v>
      </c>
      <c r="H76" s="130" t="s">
        <v>118</v>
      </c>
      <c r="I76" s="131">
        <v>176.67</v>
      </c>
      <c r="J76" s="131">
        <v>176.67</v>
      </c>
      <c r="K76" s="131">
        <v>176.67</v>
      </c>
      <c r="L76" s="86"/>
      <c r="M76" s="86"/>
      <c r="N76" s="86"/>
    </row>
    <row r="77" spans="1:67" ht="38.25" x14ac:dyDescent="0.2">
      <c r="A77" s="129" t="s">
        <v>119</v>
      </c>
      <c r="B77" s="130" t="s">
        <v>120</v>
      </c>
      <c r="C77" s="131">
        <v>0.49</v>
      </c>
      <c r="D77" s="131">
        <v>0.49</v>
      </c>
      <c r="E77" s="131">
        <v>0.49</v>
      </c>
      <c r="F77" s="132"/>
      <c r="G77" s="129" t="s">
        <v>119</v>
      </c>
      <c r="H77" s="130" t="s">
        <v>120</v>
      </c>
      <c r="I77" s="131">
        <v>1.38</v>
      </c>
      <c r="J77" s="131">
        <v>1.38</v>
      </c>
      <c r="K77" s="131">
        <v>1.38</v>
      </c>
      <c r="L77" s="86"/>
      <c r="M77" s="86"/>
      <c r="N77" s="86"/>
    </row>
    <row r="78" spans="1:67" ht="51" x14ac:dyDescent="0.2">
      <c r="A78" s="129" t="s">
        <v>121</v>
      </c>
      <c r="B78" s="130" t="s">
        <v>122</v>
      </c>
      <c r="C78" s="131">
        <v>10.8</v>
      </c>
      <c r="D78" s="131">
        <v>10.8</v>
      </c>
      <c r="E78" s="131">
        <v>10.8</v>
      </c>
      <c r="F78" s="132"/>
      <c r="G78" s="129" t="s">
        <v>121</v>
      </c>
      <c r="H78" s="130" t="s">
        <v>122</v>
      </c>
      <c r="I78" s="131">
        <v>10.199999999999999</v>
      </c>
      <c r="J78" s="131">
        <v>10.199999999999999</v>
      </c>
      <c r="K78" s="131">
        <v>10.199999999999999</v>
      </c>
      <c r="L78" s="86"/>
      <c r="M78" s="86" t="s">
        <v>123</v>
      </c>
      <c r="N78" s="86" t="s">
        <v>124</v>
      </c>
    </row>
    <row r="79" spans="1:67" x14ac:dyDescent="0.2">
      <c r="A79" s="151" t="s">
        <v>125</v>
      </c>
      <c r="B79" s="130" t="s">
        <v>126</v>
      </c>
      <c r="C79" s="133">
        <f>E10+G10</f>
        <v>7867.8547363281305</v>
      </c>
      <c r="D79" s="133">
        <f>E16+G16</f>
        <v>9983.81396484375</v>
      </c>
      <c r="E79" s="133">
        <f>E28+G28</f>
        <v>9873.1528320312609</v>
      </c>
      <c r="F79" s="134"/>
      <c r="G79" s="154" t="s">
        <v>125</v>
      </c>
      <c r="H79" s="135" t="s">
        <v>126</v>
      </c>
      <c r="I79" s="133">
        <f>I10+K10</f>
        <v>7149.1754150390607</v>
      </c>
      <c r="J79" s="133">
        <f>I16+K16</f>
        <v>10749.553222656261</v>
      </c>
      <c r="K79" s="133">
        <f>I28+K28</f>
        <v>9170.3908691406305</v>
      </c>
      <c r="L79" s="86">
        <v>4</v>
      </c>
      <c r="M79" s="136">
        <f>(C79+I79)/1000</f>
        <v>15.017030151367191</v>
      </c>
      <c r="N79" s="136">
        <f>(C80+I80)/1000</f>
        <v>5.7069664916992151</v>
      </c>
    </row>
    <row r="80" spans="1:67" x14ac:dyDescent="0.2">
      <c r="A80" s="152"/>
      <c r="B80" s="130" t="s">
        <v>127</v>
      </c>
      <c r="C80" s="133">
        <f>E44+G44</f>
        <v>3469.937255859375</v>
      </c>
      <c r="D80" s="133">
        <f>E50+G50</f>
        <v>3776.9257202148465</v>
      </c>
      <c r="E80" s="133">
        <f>E62+G62</f>
        <v>3643.8349914550831</v>
      </c>
      <c r="F80" s="134"/>
      <c r="G80" s="155"/>
      <c r="H80" s="135" t="s">
        <v>127</v>
      </c>
      <c r="I80" s="133">
        <f>I44+K44</f>
        <v>2237.0292358398401</v>
      </c>
      <c r="J80" s="133">
        <f>I50+K50</f>
        <v>4078.92602539063</v>
      </c>
      <c r="K80" s="133">
        <f>I62+K62</f>
        <v>3061.3118896484402</v>
      </c>
      <c r="L80" s="137">
        <v>10</v>
      </c>
      <c r="M80" s="138">
        <f>(D79+J79)/1000</f>
        <v>20.733367187500011</v>
      </c>
      <c r="N80" s="138">
        <f>(D80+J80)/1000</f>
        <v>7.8558517456054764</v>
      </c>
    </row>
    <row r="81" spans="1:14" x14ac:dyDescent="0.2">
      <c r="A81" s="153"/>
      <c r="B81" s="130" t="s">
        <v>128</v>
      </c>
      <c r="C81" s="139">
        <f>SQRT(C79^2+C80^2)</f>
        <v>8599.0466164314912</v>
      </c>
      <c r="D81" s="139">
        <f>SQRT(D79^2+D80^2)</f>
        <v>10674.348185281831</v>
      </c>
      <c r="E81" s="139">
        <f>SQRT(E79^2+E80^2)</f>
        <v>10524.099975275765</v>
      </c>
      <c r="F81" s="134"/>
      <c r="G81" s="156"/>
      <c r="H81" s="135" t="s">
        <v>128</v>
      </c>
      <c r="I81" s="139">
        <f>SQRT(I79^2+I80^2)</f>
        <v>7490.9951886916269</v>
      </c>
      <c r="J81" s="139">
        <f>SQRT(J79^2+J80^2)</f>
        <v>11497.414144377361</v>
      </c>
      <c r="K81" s="139">
        <f>SQRT(K79^2+K80^2)</f>
        <v>9667.8694229142729</v>
      </c>
      <c r="L81" s="86">
        <v>22</v>
      </c>
      <c r="M81" s="136">
        <f>(E79+K79)/1000</f>
        <v>19.043543701171888</v>
      </c>
      <c r="N81" s="136">
        <f>(E80+K80)/1000</f>
        <v>6.7051468811035226</v>
      </c>
    </row>
    <row r="82" spans="1:14" ht="39" thickBot="1" x14ac:dyDescent="0.25">
      <c r="A82" s="140" t="s">
        <v>129</v>
      </c>
      <c r="B82" s="141" t="s">
        <v>130</v>
      </c>
      <c r="C82" s="142">
        <f>C81/C74</f>
        <v>0.53744041352696825</v>
      </c>
      <c r="D82" s="142">
        <f>D81/D74</f>
        <v>0.66714676158011443</v>
      </c>
      <c r="E82" s="142">
        <f>E81/E74</f>
        <v>0.65775624845473535</v>
      </c>
      <c r="F82" s="132"/>
      <c r="G82" s="140" t="s">
        <v>129</v>
      </c>
      <c r="H82" s="141" t="s">
        <v>130</v>
      </c>
      <c r="I82" s="142">
        <f>I81/I74</f>
        <v>0.18727487971729068</v>
      </c>
      <c r="J82" s="142">
        <f>J81/J74</f>
        <v>0.28743535360943401</v>
      </c>
      <c r="K82" s="142">
        <f>K81/K74</f>
        <v>0.24169673557285681</v>
      </c>
      <c r="L82" s="86"/>
      <c r="M82" s="86"/>
      <c r="N82" s="86"/>
    </row>
    <row r="83" spans="1:14" ht="38.25" x14ac:dyDescent="0.2">
      <c r="A83" s="126" t="s">
        <v>131</v>
      </c>
      <c r="B83" s="127" t="s">
        <v>132</v>
      </c>
      <c r="C83" s="143">
        <f>C76*C82^2+C75</f>
        <v>47.184850134961337</v>
      </c>
      <c r="D83" s="143">
        <f>D76*D82^2+D75</f>
        <v>60.699835328611144</v>
      </c>
      <c r="E83" s="143">
        <f>E76*E82^2+E75</f>
        <v>59.623643925977916</v>
      </c>
      <c r="F83" s="132"/>
      <c r="G83" s="126" t="s">
        <v>131</v>
      </c>
      <c r="H83" s="127" t="s">
        <v>132</v>
      </c>
      <c r="I83" s="143">
        <f>I76*I82^2+I75</f>
        <v>41.196149140854118</v>
      </c>
      <c r="J83" s="143">
        <f>J76*J82^2+J75</f>
        <v>49.596313306084213</v>
      </c>
      <c r="K83" s="143">
        <f>K76*K82^2+K75</f>
        <v>45.320586508668285</v>
      </c>
      <c r="L83" s="86"/>
      <c r="M83" s="86"/>
      <c r="N83" s="86"/>
    </row>
    <row r="84" spans="1:14" ht="51.75" thickBot="1" x14ac:dyDescent="0.25">
      <c r="A84" s="144" t="s">
        <v>133</v>
      </c>
      <c r="B84" s="145" t="s">
        <v>134</v>
      </c>
      <c r="C84" s="146">
        <f>(C78*C82^2+C77)/100*C74</f>
        <v>577.51931830304284</v>
      </c>
      <c r="D84" s="146">
        <f>(D78*D82^2+D77)/100*D74</f>
        <v>847.50653696924928</v>
      </c>
      <c r="E84" s="146">
        <f>(E78*E82^2+E77)/100*E74</f>
        <v>826.00759195479577</v>
      </c>
      <c r="F84" s="132"/>
      <c r="G84" s="144" t="s">
        <v>133</v>
      </c>
      <c r="H84" s="145" t="s">
        <v>134</v>
      </c>
      <c r="I84" s="146">
        <f>(I78*I82^2+I77)/100*I74</f>
        <v>695.09327273835265</v>
      </c>
      <c r="J84" s="146">
        <f>(J78*J82^2+J77)/100*J74</f>
        <v>889.08585661868779</v>
      </c>
      <c r="K84" s="146">
        <f>(K78*K82^2+K77)/100*K74</f>
        <v>790.34263290522779</v>
      </c>
      <c r="L84" s="86"/>
      <c r="M84" s="86"/>
      <c r="N84" s="86"/>
    </row>
  </sheetData>
  <mergeCells count="7">
    <mergeCell ref="A79:A81"/>
    <mergeCell ref="G79:G81"/>
    <mergeCell ref="A71:I71"/>
    <mergeCell ref="A72:E72"/>
    <mergeCell ref="G72:K72"/>
    <mergeCell ref="A73:B73"/>
    <mergeCell ref="G73:H7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Искра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1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2021-07-15T09:57:24Z</dcterms:modified>
</cp:coreProperties>
</file>